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ISTA KORISNIKA\ADDENDUM FINAL\"/>
    </mc:Choice>
  </mc:AlternateContent>
  <bookViews>
    <workbookView xWindow="0" yWindow="0" windowWidth="28800" windowHeight="12300"/>
  </bookViews>
  <sheets>
    <sheet name="Konačna lista NPOO korisnika" sheetId="1" r:id="rId1"/>
  </sheets>
  <externalReferences>
    <externalReference r:id="rId2"/>
  </externalReferences>
  <definedNames>
    <definedName name="_xlnm._FilterDatabase" localSheetId="0" hidden="1">'Konačna lista NPOO korisnika'!$A$1:$K$188</definedName>
  </definedNames>
  <calcPr calcId="162913"/>
  <extLst>
    <ext uri="GoogleSheetsCustomDataVersion2">
      <go:sheetsCustomData xmlns:go="http://customooxmlschemas.google.com/" r:id="rId5" roundtripDataChecksum="3wgN6gvkQ8mCxsvUjyraYC9WDP9TA1HKsZLRhGbtT50="/>
    </ext>
  </extLst>
</workbook>
</file>

<file path=xl/calcChain.xml><?xml version="1.0" encoding="utf-8"?>
<calcChain xmlns="http://schemas.openxmlformats.org/spreadsheetml/2006/main">
  <c r="G141" i="1" l="1"/>
  <c r="J5" i="1" l="1"/>
  <c r="J6" i="1"/>
  <c r="J7" i="1"/>
  <c r="J9" i="1"/>
  <c r="J19" i="1"/>
  <c r="J20" i="1"/>
  <c r="J21" i="1"/>
  <c r="J22" i="1"/>
  <c r="J23" i="1"/>
  <c r="J25" i="1"/>
  <c r="J26" i="1"/>
  <c r="J27" i="1"/>
  <c r="J28" i="1"/>
  <c r="J29" i="1"/>
  <c r="J30" i="1"/>
  <c r="J31" i="1"/>
  <c r="J32" i="1"/>
  <c r="J33" i="1"/>
  <c r="J34" i="1"/>
  <c r="J35" i="1"/>
  <c r="J36" i="1"/>
  <c r="D180" i="1" l="1"/>
  <c r="G180" i="1"/>
  <c r="D186" i="1" l="1"/>
  <c r="G186" i="1"/>
  <c r="D173" i="1"/>
  <c r="G173" i="1"/>
  <c r="D144" i="1"/>
  <c r="G144" i="1"/>
  <c r="G128" i="1" l="1"/>
  <c r="G167" i="1"/>
  <c r="G171" i="1"/>
  <c r="D141" i="1" l="1"/>
  <c r="D124" i="1"/>
  <c r="D103" i="1"/>
  <c r="G72" i="1" l="1"/>
  <c r="G96" i="1"/>
  <c r="G161" i="1" l="1"/>
  <c r="G124" i="1"/>
  <c r="G166" i="1"/>
  <c r="G172" i="1"/>
  <c r="G140" i="1"/>
  <c r="G185" i="1"/>
  <c r="G182" i="1"/>
  <c r="G138" i="1"/>
  <c r="G111" i="1"/>
  <c r="G103" i="1"/>
  <c r="G102" i="1"/>
</calcChain>
</file>

<file path=xl/sharedStrings.xml><?xml version="1.0" encoding="utf-8"?>
<sst xmlns="http://schemas.openxmlformats.org/spreadsheetml/2006/main" count="1430" uniqueCount="563">
  <si>
    <t>#100</t>
  </si>
  <si>
    <t>Naziv korisnika</t>
  </si>
  <si>
    <t>OIB korisnika</t>
  </si>
  <si>
    <t>Oznaka mjere</t>
  </si>
  <si>
    <t>Naziv mjere</t>
  </si>
  <si>
    <t>Ukupno isplaceno NPOO sredstava po projektu</t>
  </si>
  <si>
    <t>Adresa</t>
  </si>
  <si>
    <t>Status provedbe</t>
  </si>
  <si>
    <t>Datum pocetka provedbe</t>
  </si>
  <si>
    <t>PROJECT 3 MOBILITY d.o.o. za proizvodnju, trgovinu i usluge</t>
  </si>
  <si>
    <t>49842564886</t>
  </si>
  <si>
    <t>NPOO.C1.4.R5-I2</t>
  </si>
  <si>
    <t>Istraživanje, razvoj i proizvodnja vozila nove mobilnosti i prateće infrastrukture</t>
  </si>
  <si>
    <t>U tijeku</t>
  </si>
  <si>
    <t>01.05.2023</t>
  </si>
  <si>
    <t>31.03.2026</t>
  </si>
  <si>
    <t>Hrvatski operator prijenosnog sustava d.d.</t>
  </si>
  <si>
    <t>13148821633</t>
  </si>
  <si>
    <t>NPOO.C1.2.R1-I1</t>
  </si>
  <si>
    <t>Revitalizacija, izgradnja i digitalizacija energetskog sustava i prateće infrastrukture za dekarbonizaciju energetskog sektora</t>
  </si>
  <si>
    <t>Završen</t>
  </si>
  <si>
    <t>01.02.2020</t>
  </si>
  <si>
    <t>30.06.2026</t>
  </si>
  <si>
    <t>Središnji državni ured za razvoj digitalnog društva</t>
  </si>
  <si>
    <t>55422358623</t>
  </si>
  <si>
    <t>NPOO.C2.3.R3-I3</t>
  </si>
  <si>
    <t>Uspostava jedinstvenog kontakt centra za sve e-javne usluge za pružanje korisničke podrške</t>
  </si>
  <si>
    <t>01.10.2021</t>
  </si>
  <si>
    <t>31.12.2024</t>
  </si>
  <si>
    <t>NPOO.C2.3.R3-I8</t>
  </si>
  <si>
    <t>Izrada digitalne mobilne platforme</t>
  </si>
  <si>
    <t>NPOO.C2.3.R3-I1</t>
  </si>
  <si>
    <t>Nadogradnja Centra dijeljenih usluga</t>
  </si>
  <si>
    <t>NPOO.C2.3.R2-I1</t>
  </si>
  <si>
    <t>Uspostava središnjeg sustava interoperabilnosti</t>
  </si>
  <si>
    <t>01.06.2021</t>
  </si>
  <si>
    <t>NPOO.C2.3.R2-I2</t>
  </si>
  <si>
    <t>Uspostava centralnog data lake repozitorija i sustava poslovne analitike</t>
  </si>
  <si>
    <t>NPOO.C2.3.R1</t>
  </si>
  <si>
    <t>Strategija digitalna Hrvatska i jačanje međuinstitucijske suradnje i koordinacije za uspješnu digitalnu tranziciju društva i gospodarstva</t>
  </si>
  <si>
    <t>01.04.2021</t>
  </si>
  <si>
    <t>30.04.2023</t>
  </si>
  <si>
    <t>NPOO.C2.3.R3-I6</t>
  </si>
  <si>
    <t>Ulaganja u mreže državne informacijske infrastrukture</t>
  </si>
  <si>
    <t>01.11.2021</t>
  </si>
  <si>
    <t>NPOO.C2.3.R3-I4</t>
  </si>
  <si>
    <t>Konsolidacija sustava zdravstvene informacijske infrastrukture CEZIH</t>
  </si>
  <si>
    <t>30.06.2025</t>
  </si>
  <si>
    <t>SVEUČILIŠTE U ZAGREBU, PRIRODOSLOVNO-MATEMATIČKI FAKULTET</t>
  </si>
  <si>
    <t>28163265527</t>
  </si>
  <si>
    <t>NPOO.C6.1.R4-I1</t>
  </si>
  <si>
    <t>Razvoj mreže seizmoloških podataka</t>
  </si>
  <si>
    <t>ODVODNJA SLIVNO društvo sa ograničenom odgovornošću za komunalne djelatnosti</t>
  </si>
  <si>
    <t>55264625380</t>
  </si>
  <si>
    <t>NPOO.C1.3.R1-I1</t>
  </si>
  <si>
    <t>Program razvoja javne odvodnje otpadnih voda</t>
  </si>
  <si>
    <t>02.03.2022</t>
  </si>
  <si>
    <t>31.12.2025</t>
  </si>
  <si>
    <t>Podgradina 41, Slivno</t>
  </si>
  <si>
    <t>ZAGREBAČKI ELEKTRIČNI TRAMVAJ d.o.o. za trgovinu, usluge i javni prijevoz</t>
  </si>
  <si>
    <t>82031999604</t>
  </si>
  <si>
    <t>NPOO.C1.4.R4-I2</t>
  </si>
  <si>
    <t>Modernizacija tramvajskog prometa</t>
  </si>
  <si>
    <t>01.12.2022</t>
  </si>
  <si>
    <t>VODOVOD I KANALIZACIJA, društvo s ograničenom odgovornošću za vodoopskrbu, odvodnju i pročišćavanje otpadnih voda</t>
  </si>
  <si>
    <t>56826138353</t>
  </si>
  <si>
    <t>NPOO.C1.3.R1-I2</t>
  </si>
  <si>
    <t>Program razvoja javne vodoopskrbe</t>
  </si>
  <si>
    <t>20.01.2022</t>
  </si>
  <si>
    <t>VODOVOD DUBROVNIK d.o.o. za vodoopskrbu i komunalnu hidrotehniku</t>
  </si>
  <si>
    <t>00862047577</t>
  </si>
  <si>
    <t>23.12.2021</t>
  </si>
  <si>
    <t>Vladimira Nazora 19, Dubrovnik</t>
  </si>
  <si>
    <t>PRIVREDA društvo s ograničenom odgovornošću za javnu vodoopskrbu i odvodnju</t>
  </si>
  <si>
    <t>12266526926</t>
  </si>
  <si>
    <t>Braće Hanžek 19, Petrinja</t>
  </si>
  <si>
    <t>HŽ PUTNIČKI PRIJEVOZ d.o.o. za prijevoz putnika</t>
  </si>
  <si>
    <t>80572192786</t>
  </si>
  <si>
    <t>NPOO.C1.4.R2-I6</t>
  </si>
  <si>
    <t>Primjena zelenih tehnologija u željezničkom putničkom prijevozu</t>
  </si>
  <si>
    <t>07.12.2022</t>
  </si>
  <si>
    <t>VODOVOD-VIR d.o.o. za komunalne djelatnosti</t>
  </si>
  <si>
    <t>77534471964</t>
  </si>
  <si>
    <t>23.03.2022</t>
  </si>
  <si>
    <t>Ulica Franje Tuđmana 27 A, Vir</t>
  </si>
  <si>
    <t>VODOOPSKRBA I ODVODNJA društvo s ograničenom odgovornošću za javnu vodoopskrbu i odvodnju</t>
  </si>
  <si>
    <t>83416546499</t>
  </si>
  <si>
    <t>Ulica Frana Folnegovića 1, Zagreb</t>
  </si>
  <si>
    <t>VODOVOD I ODVODNJA d.o.o. za vodoopskrbu i odvodnju</t>
  </si>
  <si>
    <t>54503377157</t>
  </si>
  <si>
    <t>Fiskovićeva 2, Orebić</t>
  </si>
  <si>
    <t>HŽ INFRASTRUKTURA d.o.o. za upravljanje, održavanje i izgradnju željezničke infrastrukture</t>
  </si>
  <si>
    <t>39901919995</t>
  </si>
  <si>
    <t>NPOO.C1.4.R2-I4</t>
  </si>
  <si>
    <t>Modernizacija dionice Zagreb Kustošija – Zagreb ZK – Zagreb GK</t>
  </si>
  <si>
    <t>01.10.2022</t>
  </si>
  <si>
    <t>NERETVANSKO-PELJEŠKO-KORČULANSKO-LASTOVSKO-MLJETSKI VODOVOD d.o.o.</t>
  </si>
  <si>
    <t>29816848178</t>
  </si>
  <si>
    <t>Put Sv. Luke 1, Korčula</t>
  </si>
  <si>
    <t>VODOVOD PULA d.o.o. za javnu vodoopskrbu</t>
  </si>
  <si>
    <t>19798348108</t>
  </si>
  <si>
    <t>16.12.2021</t>
  </si>
  <si>
    <t>VODOVOD I KANALIZACIJA društvo s ograničenom odgovornošću za javnu vodoopskrbu i odvodnju</t>
  </si>
  <si>
    <t>65617396824</t>
  </si>
  <si>
    <t>12.01.2022</t>
  </si>
  <si>
    <t>Gažanski trg 8, Karlovac</t>
  </si>
  <si>
    <t>Komunalno društvo VODOVOD I KANALIZACIJA društvo s ograničenom odgovornošću za vodoopskrbu i odvodnju</t>
  </si>
  <si>
    <t>80805858278</t>
  </si>
  <si>
    <t>Dolac 14, Rijeka</t>
  </si>
  <si>
    <t>VODOVOD GLINA društvo s ograničenom odgovornošću</t>
  </si>
  <si>
    <t>40154275091</t>
  </si>
  <si>
    <t>Petrinjska ulica 4, Glina</t>
  </si>
  <si>
    <t>KONAVOSKO KOMUNALNO DRUŠTVO d.o.o. za obavljanje komunalnih poslova</t>
  </si>
  <si>
    <t>58055672227</t>
  </si>
  <si>
    <t>Bistroće 70, Konavle</t>
  </si>
  <si>
    <t>VODOVOD I ODVODNJA, društvo s ograničenom odgovornošću</t>
  </si>
  <si>
    <t>62529089333</t>
  </si>
  <si>
    <t>Ulica kralja Tomislava 11, Benkovac</t>
  </si>
  <si>
    <t>LTH Metalni lijev d.o.o. za lijevanje metala</t>
  </si>
  <si>
    <t>90584148841</t>
  </si>
  <si>
    <t>NPOO.C1.2.R1-I2</t>
  </si>
  <si>
    <t>Poticanje energetske učinkovitosti, toplinarstva i obnovljivih izvora energije za dekarbonizaciju energetskog sektora</t>
  </si>
  <si>
    <t>05.11.2020</t>
  </si>
  <si>
    <t>30.06.2023</t>
  </si>
  <si>
    <t>ODVODNJA usluge odvodnje i pročišćavanja otpadnih voda, društvo s ograničenom odgovornošću</t>
  </si>
  <si>
    <t>67946095697</t>
  </si>
  <si>
    <t>05.01.2022</t>
  </si>
  <si>
    <t>Ulica Hrvatskog sabora 2 D, Zadar</t>
  </si>
  <si>
    <t>BMD STIL d.o.o. za trgovinu, proizvodnju, promet i usluge</t>
  </si>
  <si>
    <t>96086822394</t>
  </si>
  <si>
    <t>17.06.2020</t>
  </si>
  <si>
    <t>VODOVOD-OSIJEK d.o.o. za vodoopskrbu i odvodnju</t>
  </si>
  <si>
    <t>43654507669</t>
  </si>
  <si>
    <t>Poljski Put 1, Osijek</t>
  </si>
  <si>
    <t>Vinkovački vodovod i kanalizacija društvo s ograničenom odgovornošću</t>
  </si>
  <si>
    <t>30638414709</t>
  </si>
  <si>
    <t>23.03.2023</t>
  </si>
  <si>
    <t>VODOVOD I ODVODNJA OTOKA VISA društvo sa ograničenom odgovornošću za obavljanje vodoopskrbne djelatnosti i djelatnosti odvodnje</t>
  </si>
  <si>
    <t>96153434531</t>
  </si>
  <si>
    <t>Riva svetega Mikule 38, Komiža</t>
  </si>
  <si>
    <t>VODOVOD ZAPADNE SLAVONIJE društvo s ograničenom odgovornošću za javnu vodoopskrbu i javnu odvodnju</t>
  </si>
  <si>
    <t>71642681806</t>
  </si>
  <si>
    <t>Ivana Gundulića 15 D, Nova Gradiška</t>
  </si>
  <si>
    <t>17.01.2022</t>
  </si>
  <si>
    <t>HRVATSKI ZAVOD ZA ZAPOŠLJAVANJE</t>
  </si>
  <si>
    <t>NPOO.C4.1.R2</t>
  </si>
  <si>
    <t>Jačanje sustava uključenja i praćenja ranjivih skupina na tržištu rada kroz unaprjeđenje poslovnih procesa HZZ-a</t>
  </si>
  <si>
    <t>Savska cesta 64, Zagreb</t>
  </si>
  <si>
    <t>01.01.2022</t>
  </si>
  <si>
    <t>NPOO.C2.3.R3-I10</t>
  </si>
  <si>
    <t>Digitalizacija i informatizacija HZZ-a (eHZZ)</t>
  </si>
  <si>
    <t>Baranjski vodovod d.o.o. za vodoopskrbu i odvodnju Beli Manastir</t>
  </si>
  <si>
    <t>15843910109</t>
  </si>
  <si>
    <t>Alojzija Stepinca 7, Beli Manastir</t>
  </si>
  <si>
    <t>04.01.2022</t>
  </si>
  <si>
    <t>TEKIJA, društvo s ograničenom odgovornošću za obavljanje vodnih usluga</t>
  </si>
  <si>
    <t>57790565988</t>
  </si>
  <si>
    <t>Vodovodna 1, Požega</t>
  </si>
  <si>
    <t>18.01.2022</t>
  </si>
  <si>
    <t>KONČAR - GENERATORI I MOTORI d.o.o. za proizvodnju</t>
  </si>
  <si>
    <t>62216735860</t>
  </si>
  <si>
    <t>FRASSINOX BOŽIĆ d.o.o. za proizvodnju i usluge</t>
  </si>
  <si>
    <t>06204130015</t>
  </si>
  <si>
    <t>30.10.2020</t>
  </si>
  <si>
    <t>KOPRIVNIČKE VODE društvo s ograničenom odgovornošću za obavljanje vodnih usluga javne vodoopskrbe i javne odvodnje</t>
  </si>
  <si>
    <t>20998990299</t>
  </si>
  <si>
    <t>Ulica Mosna 15 A, Koprivnica</t>
  </si>
  <si>
    <t>Ulica Špire Brusine 17, Zadar</t>
  </si>
  <si>
    <t>Međimurske vode d.o.o. za javnu vodoopskrbu i javnu odvodnju</t>
  </si>
  <si>
    <t>81394716246</t>
  </si>
  <si>
    <t>Ulica Matice hrvatske 10, Čakovec</t>
  </si>
  <si>
    <t>KOMUNALAC društvo s ograničenom odgovornošću za vodoopskrbu i odvodnju</t>
  </si>
  <si>
    <t>68591579130</t>
  </si>
  <si>
    <t>Ulica Petra Svačića 5, Slunj</t>
  </si>
  <si>
    <t>11.01.2022</t>
  </si>
  <si>
    <t>VARKOM društvo s ograničenom odgovornošću za opskrbu vodom i odvodnju otpadnih voda</t>
  </si>
  <si>
    <t>39048902955</t>
  </si>
  <si>
    <t>Trg Bana Jelačića 15, Varaždin</t>
  </si>
  <si>
    <t>VODOVOD BRAČ društvo s ograničenom odgovornošću za vodoopskrbu i odvodnju otpadnih voda</t>
  </si>
  <si>
    <t>45854645558</t>
  </si>
  <si>
    <t>Mladena Vodanovića 23, Supetar</t>
  </si>
  <si>
    <t>VODOVOD, društvo s ograničenom odgovornošću za opskrbu pitkom vodom, odvodnju i pročišćavanje otpadnih voda</t>
  </si>
  <si>
    <t>06527308831</t>
  </si>
  <si>
    <t>Vrgorska 7 A, Makarska</t>
  </si>
  <si>
    <t>VODE PISAROVINA  društvo s ograničenom odgovornošću za usluge</t>
  </si>
  <si>
    <t>75999696999</t>
  </si>
  <si>
    <t>Trg hrvatskih velikana 1, Pisarovina</t>
  </si>
  <si>
    <t>COLOR EMAJL d. o. o. za proizvodnju, trgovinu i usluge</t>
  </si>
  <si>
    <t>80145324726</t>
  </si>
  <si>
    <t>27.10.2020</t>
  </si>
  <si>
    <t>VODNE USLUGE društvo s ograničenom odgovornošću za proizvodnju, distribuciju i prodaju vode, te odvodnju i pročišćavanje otpadnih voda</t>
  </si>
  <si>
    <t>43307218011</t>
  </si>
  <si>
    <t>Ferde Livadića 14 a, Bjelovar</t>
  </si>
  <si>
    <t>VODOVOD I ODVODNJA društvo s ograničenom odgovornošću za vodoopskrbu, te odvodnju i pročišćavanje otpadnih voda</t>
  </si>
  <si>
    <t>26251326399</t>
  </si>
  <si>
    <t>Kralja Zvonimira 50, Šibenik</t>
  </si>
  <si>
    <t>PREDIONICA KLANJEC društvo s ograničenom odgovornošću za proizvodnju tekstila, poslovanje nekretninama, trgovinu i usluge</t>
  </si>
  <si>
    <t>64655340358</t>
  </si>
  <si>
    <t>21.09.2020</t>
  </si>
  <si>
    <t>FUGGER društvo s ograničenom odgovornošću za upravljanje nekretninama</t>
  </si>
  <si>
    <t>34902658865</t>
  </si>
  <si>
    <t>NPOO.C6.1.R1-I1</t>
  </si>
  <si>
    <t>Energetska obnova zgrada</t>
  </si>
  <si>
    <t>18.03.2020</t>
  </si>
  <si>
    <t>22.11.2024</t>
  </si>
  <si>
    <t>USLUGA ODVODNJA društvo s ograničenom odgovornošću za obavljanje javne odvodnje</t>
  </si>
  <si>
    <t>04849628232</t>
  </si>
  <si>
    <t>Šime Kurelića 22, Pazin</t>
  </si>
  <si>
    <t>GRAĐANIN - MARINA GLOKEVIĆ</t>
  </si>
  <si>
    <t>ULICA MAHATME GANDHIA 3, Zagreb</t>
  </si>
  <si>
    <t>20.07.2020</t>
  </si>
  <si>
    <t>25.10.2024</t>
  </si>
  <si>
    <t>Javno komunalno poduzeće JASENOVAČKA VODA d.o.o. za javnu vodoopskrbu i javnu odvodnju</t>
  </si>
  <si>
    <t>36845216047</t>
  </si>
  <si>
    <t>Trg Kralja Petra Svačića 19, Jasenovac</t>
  </si>
  <si>
    <t>LIPOVLJANI LIGNUM d.o.o. za proizvodnju i usluge</t>
  </si>
  <si>
    <t>49775985272</t>
  </si>
  <si>
    <t>Industrijska 24, Lipovljani</t>
  </si>
  <si>
    <t>01.09.2020</t>
  </si>
  <si>
    <t>KOMUNALIJE VODOVOD društvo s ograničenom odgovornošću za vodoopskrbu i odvodnju</t>
  </si>
  <si>
    <t>80000408229</t>
  </si>
  <si>
    <t>Svetog Andrije 14, Čazma</t>
  </si>
  <si>
    <t>MAR-MAR d.o.o. za proizvodnju, trgovinu i usluge</t>
  </si>
  <si>
    <t>69794795650</t>
  </si>
  <si>
    <t>Velika cesta 17, Zagreb</t>
  </si>
  <si>
    <t>SCAM MARINE društvo s ograničenom odgovornošću za proizvodnju i trgovinu nautičkom opremom</t>
  </si>
  <si>
    <t>60671571411</t>
  </si>
  <si>
    <t>Mavri 1 2, Viškovo</t>
  </si>
  <si>
    <t>13.07.2020</t>
  </si>
  <si>
    <t>OPĆINA PITOMAČA</t>
  </si>
  <si>
    <t>80888897427</t>
  </si>
  <si>
    <t>NPOO.C1.4.R3-I3</t>
  </si>
  <si>
    <t>Izgradnja nove skele „Križnica“, Općina Pitomača</t>
  </si>
  <si>
    <t>Ljudevita Gaja 26 /1, Pitomača</t>
  </si>
  <si>
    <t>07.07.2022</t>
  </si>
  <si>
    <t>15.03.2023</t>
  </si>
  <si>
    <t>NPOO.C3.1.R1-I1</t>
  </si>
  <si>
    <t>Izgradnja, dogradnja, rekonstrukcija i opremanje predškolskih ustanova</t>
  </si>
  <si>
    <t>13.03.2023</t>
  </si>
  <si>
    <t>15.09.2025</t>
  </si>
  <si>
    <t>STEGA TISAK društvo s ograničenom odgovornošću za grafičku proizvodnju</t>
  </si>
  <si>
    <t>78043520516</t>
  </si>
  <si>
    <t>Ulica Vjekoslava Heinzela 60 /1, Zagreb</t>
  </si>
  <si>
    <t>30.05.2020</t>
  </si>
  <si>
    <t>MODERATOR društvo s ograničenom odgovornošću za trgovinu i usluge</t>
  </si>
  <si>
    <t>10160841858</t>
  </si>
  <si>
    <t>15.05.2020</t>
  </si>
  <si>
    <t>ADORO d.o.o. za proizvodnju</t>
  </si>
  <si>
    <t>98931889409</t>
  </si>
  <si>
    <t>01.12.2020</t>
  </si>
  <si>
    <t>MORE d.o.o. za trgovinu i proizvodnju</t>
  </si>
  <si>
    <t>68639535121</t>
  </si>
  <si>
    <t>15.09.2020</t>
  </si>
  <si>
    <t>SOLIUM d.o.o. za proizvodnju, trgovinu i usluge</t>
  </si>
  <si>
    <t>92590810053</t>
  </si>
  <si>
    <t>01.01.2021</t>
  </si>
  <si>
    <t>AGENCIJA ZA PRAVNI PROMET I POSREDOVANJE NEKRETNINAMA</t>
  </si>
  <si>
    <t>69331375926</t>
  </si>
  <si>
    <t>NPOO.C6.1.R6</t>
  </si>
  <si>
    <t>Pilot projekt uspostave i provedbe sustavnog gospodarenja energijom te razvoj novog modela financiranja</t>
  </si>
  <si>
    <t>01.02.2021</t>
  </si>
  <si>
    <t>IGMA industrija građevnog materijala, d.o.o.</t>
  </si>
  <si>
    <t>43695070004</t>
  </si>
  <si>
    <t>31.07.2020</t>
  </si>
  <si>
    <t>GRAD SAMOBOR</t>
  </si>
  <si>
    <t>33544271925</t>
  </si>
  <si>
    <t>DEKOR tvornica rasvjete d.o.o.</t>
  </si>
  <si>
    <t>03198128187</t>
  </si>
  <si>
    <t>15.07.2020</t>
  </si>
  <si>
    <t>KAMEN dioničko društvo za proizvodnju i obradu kamena</t>
  </si>
  <si>
    <t>05937912798</t>
  </si>
  <si>
    <t>NPOO.C1.1.2.R2-I5</t>
  </si>
  <si>
    <t>Komercijalizacija inovacija</t>
  </si>
  <si>
    <t>VODOVOD I ODVODNJA CETINSKE KRAJINE, društvo s ograničenom odgovornošću za obavljanje djelatnosti javne vodoopskrbe i javne odvodnje</t>
  </si>
  <si>
    <t>81685682389</t>
  </si>
  <si>
    <t>Ulica 126. brigade Hrvatske vojske 13, Sinj</t>
  </si>
  <si>
    <t>01.01.2023</t>
  </si>
  <si>
    <t>Ilica 31, Zagreb</t>
  </si>
  <si>
    <t>Kupska ulica 4, Zagreb</t>
  </si>
  <si>
    <t>Horvatovac 102 A, Zagreb</t>
  </si>
  <si>
    <t>Ozaljska ulica 105, Zagreb</t>
  </si>
  <si>
    <t>Hercegovačka 8, Split</t>
  </si>
  <si>
    <t>Strojarska cesta 11, Zagreb</t>
  </si>
  <si>
    <t>Mihanovićeva ulica 12, Zagreb</t>
  </si>
  <si>
    <t>Radićeva ulica 9, Pula</t>
  </si>
  <si>
    <t>Benkovačke bojne 21, Benkovac</t>
  </si>
  <si>
    <t>Ulica Dragutina Žanića - Karle 47 A, Vinkovci</t>
  </si>
  <si>
    <t>Fallerovo Šetalište 22, Zagreb</t>
  </si>
  <si>
    <t>Horvaćanska cesta 31 c, Zagreb</t>
  </si>
  <si>
    <t>Alaginci 87 a, Požega</t>
  </si>
  <si>
    <t>Novodvorska 7, Klanjec</t>
  </si>
  <si>
    <t>Fijanova ulica 13, Zagreb</t>
  </si>
  <si>
    <t>Podudbina 15, Podudbina</t>
  </si>
  <si>
    <t>Kanalska ulica 36, Zagreb</t>
  </si>
  <si>
    <t>Zadarska 58, Zadar</t>
  </si>
  <si>
    <t>Lastovska 64, Osijek</t>
  </si>
  <si>
    <t>Savska Cesta 41, Zagreb</t>
  </si>
  <si>
    <t>Ulica Ciglana 10, Koprivnica</t>
  </si>
  <si>
    <t>Trg kralja Tomislava 5, Samobor</t>
  </si>
  <si>
    <t>Ulica Ksavera Šandora Gjalskog 27, Zabok</t>
  </si>
  <si>
    <t>Trg slobode 2, Pazin</t>
  </si>
  <si>
    <t>Hrvatske vode, pravna osoba za upravljanje vodama</t>
  </si>
  <si>
    <t>NPOO.C1.3.R1-I3</t>
  </si>
  <si>
    <t>Program smanjenja rizika od katastrofa u sektoru upravljanja vodama</t>
  </si>
  <si>
    <t>31.12.2025.</t>
  </si>
  <si>
    <t>31.12.2024.</t>
  </si>
  <si>
    <t>Ulica Grada Vukovara 220, Zagreb</t>
  </si>
  <si>
    <t>Završeno</t>
  </si>
  <si>
    <t>Ulica Ivana Lučića 8, Zagreb</t>
  </si>
  <si>
    <t>MINISTARSTVO PRAVOSUĐA I UPRAVE</t>
  </si>
  <si>
    <t>72910430276</t>
  </si>
  <si>
    <t>NPOO.C2.2.R4-I1</t>
  </si>
  <si>
    <t>Daljnja optimizacija i decentralizacija jedinica lokalne i područne (regionalne) samouprave putem potpore funkcionalnom spajanju</t>
  </si>
  <si>
    <t>Ulica grada Vukovara 49, Zagreb</t>
  </si>
  <si>
    <t>01.12.2021</t>
  </si>
  <si>
    <t>NPOO.C2.2.R2-I2</t>
  </si>
  <si>
    <t>Uvođenje modela za hibridni pristup radnom mjestu – „smart-working“</t>
  </si>
  <si>
    <t>09.01.2022</t>
  </si>
  <si>
    <t>30.09.2023</t>
  </si>
  <si>
    <t>NPOO.C2.2.R1-I2</t>
  </si>
  <si>
    <t>e-Državni ispit</t>
  </si>
  <si>
    <t>01.04.2022</t>
  </si>
  <si>
    <t>30.06.2024</t>
  </si>
  <si>
    <t>NPOO.C2.5.R1-I4</t>
  </si>
  <si>
    <t>Projektiranje i provedba projekta Trga pravde u Zagrebu za poboljšanje pristupa pravosuđu i učinkovitost trgovačkih postupaka i upravnih sporova</t>
  </si>
  <si>
    <t>01.08.2021</t>
  </si>
  <si>
    <t>NPOO.C2.5.R1-I3</t>
  </si>
  <si>
    <t>Razvoj alata za javnu objavu i pretraživanje sudskih odluka</t>
  </si>
  <si>
    <t>01.07.2021</t>
  </si>
  <si>
    <t>NPOO.C2.6.R1-I1</t>
  </si>
  <si>
    <t>Uključivanje šire javnosti u borbu protiv korupcije podizanjem javne svijesti o štetnosti korupcije, nužnosti sprječavanja i pravnoj zaštiti prijavitelja</t>
  </si>
  <si>
    <t>NPOO.C2.5.R1-I2</t>
  </si>
  <si>
    <t>Unaprjeđenje informacijskog sustava zemljišnih knjiga i katastra</t>
  </si>
  <si>
    <t>NPOO.C2.5.R1-I1</t>
  </si>
  <si>
    <t>Unaprjeđenje sustava za upravljanje sudskim predmetima (eSpis)</t>
  </si>
  <si>
    <t>NPOO.C2.2.R1-I1</t>
  </si>
  <si>
    <t>Centralizirani sustav selekcije</t>
  </si>
  <si>
    <t>NPOO.C2.5.R1-I6</t>
  </si>
  <si>
    <t>Stabilna i otporna IT infrastruktura informacijskog sustava pravosuđa</t>
  </si>
  <si>
    <t>NPOO.C2.2.R2-I1</t>
  </si>
  <si>
    <t>Unaprjeđenje sustava plaća u državnoj upravi i javnim službama, sustava HRM-a i COP-a</t>
  </si>
  <si>
    <t>NPOO.C2.5.R1-I5</t>
  </si>
  <si>
    <t>Provođenje mjera energetske učinkovitosti za obnovu zastarjelih objekata pravosudnih tijela</t>
  </si>
  <si>
    <t>NPOO.C1.4.R2-I3</t>
  </si>
  <si>
    <t>Uklanjanje "uskih grla" na željezničkoj infrastrukturi</t>
  </si>
  <si>
    <t>01.03.2023</t>
  </si>
  <si>
    <t>30.06.2024.</t>
  </si>
  <si>
    <t>01.05.2024.</t>
  </si>
  <si>
    <t>26.04.2024.</t>
  </si>
  <si>
    <t>04.12.2023.</t>
  </si>
  <si>
    <t>02.10.2023.</t>
  </si>
  <si>
    <t>NPOO.C6.1.R5</t>
  </si>
  <si>
    <t>Uvođenje novog modela strategija zelene urbane obnove i provedba pilot projekata razvoja zelene infrastrukture i kružnog gospodarenja prostorom i zgradama</t>
  </si>
  <si>
    <t>14.11.2022</t>
  </si>
  <si>
    <t>14.10.2023</t>
  </si>
  <si>
    <t>VIS PROMOTEX društvo s ograničenom odgovornošću za proizvodnju, istraživanje i razvoj</t>
  </si>
  <si>
    <t>97213320651</t>
  </si>
  <si>
    <t>19.10.2020</t>
  </si>
  <si>
    <t>ENERGY PELLETS društvo s ograničenom odgovornošću za proizvodnju i trgovinu</t>
  </si>
  <si>
    <t>34547067832</t>
  </si>
  <si>
    <t>15.10.2020</t>
  </si>
  <si>
    <t>CARTA d.o.o. za proizvodnju i promet vreća</t>
  </si>
  <si>
    <t>56138534279</t>
  </si>
  <si>
    <t>TVORNICA MREŽA I AMBALAŽE društvo s ograničenom odgovornošću za priozvodnju</t>
  </si>
  <si>
    <t>74253013122</t>
  </si>
  <si>
    <t>01.09.2021</t>
  </si>
  <si>
    <t>18.12.2023.</t>
  </si>
  <si>
    <t>MINISTARSTVO PROSTORNOGA UREĐENJA, GRADITELJSTVA I DRŽAVNE IMOVINE</t>
  </si>
  <si>
    <t>95093210687</t>
  </si>
  <si>
    <t>NPOO.C2.3.R3-I7</t>
  </si>
  <si>
    <t>Unaprjeđenje sustava prostornog uređenja, graditeljstva i državne imovine kroz digitalizaciju</t>
  </si>
  <si>
    <t>Ulica Republike Austrije 14, Zagreb</t>
  </si>
  <si>
    <t>28.02.2026</t>
  </si>
  <si>
    <t>NPOO.C6.1.R3</t>
  </si>
  <si>
    <t>Povećanje učinkovitosti procesa obnove, smanjenje administrativnog opterećenja i digitalizacija procesa obnove</t>
  </si>
  <si>
    <t>22.12.2022</t>
  </si>
  <si>
    <t>GRADSKI PRIJEVOZ PUTNIKA društvo s ograničenom odgovornošću</t>
  </si>
  <si>
    <t>96779488329</t>
  </si>
  <si>
    <t>Ulica cara Hadrijana 1, Osijek</t>
  </si>
  <si>
    <t>31.10.2022</t>
  </si>
  <si>
    <t>HRVATSKA AKADEMSKA I ISTRAŽIVAČKA MREŽA CARNet</t>
  </si>
  <si>
    <t>58101996540</t>
  </si>
  <si>
    <t>NPOO.C3.2.R2-I2</t>
  </si>
  <si>
    <t>Ulaganje u istraživačko-tehnološku infrastrukturu na STEM i ICT područjima</t>
  </si>
  <si>
    <t>Ulica Josipa Marohnića 5, Zagreb</t>
  </si>
  <si>
    <t>NPOO.C3.1.R2-I1</t>
  </si>
  <si>
    <t>Digitalna preobrazba visokog obrazovanja</t>
  </si>
  <si>
    <t>21.03.2022</t>
  </si>
  <si>
    <t>MINISTARSTVO ZNANOSTI I OBRAZOVANJA</t>
  </si>
  <si>
    <t>49508397045</t>
  </si>
  <si>
    <t>NPOO.C3.2.R2-I1</t>
  </si>
  <si>
    <t>Razvoj poticajnog modela za napredovanje u karijeri istraživača te provođenje vrhunskih znanstvenih istraživanja na STEM i ICT područjima</t>
  </si>
  <si>
    <t>Donje Svetice 38, Zagreb</t>
  </si>
  <si>
    <t>22.10.2022</t>
  </si>
  <si>
    <t>21.10.2023</t>
  </si>
  <si>
    <t>ZRAČNA LUKA ZADAR - društvo s ograničenom odgovornošću za usluge u zračnom prometu</t>
  </si>
  <si>
    <t>39087623202</t>
  </si>
  <si>
    <t>NPOO.C1.4.R5-I1</t>
  </si>
  <si>
    <t>Elektrifikacija i ekologizacija sustava prihvata i otpreme zrakoplova u Zračnoj luci Zadar</t>
  </si>
  <si>
    <t>Ulica I br. 2 A, Zemunik</t>
  </si>
  <si>
    <t>31.10.2024</t>
  </si>
  <si>
    <t>HUP-ZAGREB dioničko društvo hotelijerstvo, ugostiteljstvo i turizam</t>
  </si>
  <si>
    <t>66859264899</t>
  </si>
  <si>
    <t>NPOO.C1.6.R1-I2</t>
  </si>
  <si>
    <t>Jačanje održivosti te poticanje zelene i digitalne tranzicije poduzetnika u sektoru turizma</t>
  </si>
  <si>
    <t>Trg Krešimira Ćosića 9, Zagreb</t>
  </si>
  <si>
    <t>01.07.2023</t>
  </si>
  <si>
    <t>31.08.2024</t>
  </si>
  <si>
    <t>Dom zdravlja Zagrebačke županije</t>
  </si>
  <si>
    <t>67021010361</t>
  </si>
  <si>
    <t>NPOO.C5.1.R3-I1</t>
  </si>
  <si>
    <t>Centralno financiranje specijalizacija</t>
  </si>
  <si>
    <t>Ulica Ljudevita Gaja 37, Samobor</t>
  </si>
  <si>
    <t>02.01.2023</t>
  </si>
  <si>
    <t>02.01.2028</t>
  </si>
  <si>
    <t>TEHNOPLAST d.o.o. za upravljanje nekretninama i graditeljstvo</t>
  </si>
  <si>
    <t>70676517267</t>
  </si>
  <si>
    <t>Ulica Slobode 5, Split</t>
  </si>
  <si>
    <t>17.05.2022</t>
  </si>
  <si>
    <t>21.11.2024</t>
  </si>
  <si>
    <t>28.11.2024</t>
  </si>
  <si>
    <t>28.10.2024</t>
  </si>
  <si>
    <t>15.11.2024</t>
  </si>
  <si>
    <t>HRVATSKA ZAKLADA ZA ZNANOST</t>
  </si>
  <si>
    <t>88776522763</t>
  </si>
  <si>
    <t>Ilica 24, Zagreb</t>
  </si>
  <si>
    <t>01.02.2023</t>
  </si>
  <si>
    <t>31.07.2026</t>
  </si>
  <si>
    <t>DOM ZDRAVLJA PRIMORSKO GORANSKE ŽUPANIJE</t>
  </si>
  <si>
    <t>20043484292</t>
  </si>
  <si>
    <t>Krešimirova 52 a, Rijeka</t>
  </si>
  <si>
    <t>02.03.2020</t>
  </si>
  <si>
    <t>02.12.2025</t>
  </si>
  <si>
    <t>HRVATSKI ZAVOD ZA MIROVINSKO OSIGURANJE</t>
  </si>
  <si>
    <t>84397956623</t>
  </si>
  <si>
    <t>NPOO.C2.3.R3-I12</t>
  </si>
  <si>
    <t>Digitalizacija arhive HZMO-a (eArhiva)</t>
  </si>
  <si>
    <t>Mihanovićeva ulica 3, Zagreb</t>
  </si>
  <si>
    <t>NPOO.C2.3.R3-I11</t>
  </si>
  <si>
    <t>Modernizacija IKT podrške HZMO-a (eHZMO)</t>
  </si>
  <si>
    <t>DOM ZDRAVLJA SPLITSKO-DALMATINSKE ŽUPANIJE</t>
  </si>
  <si>
    <t>04847852112</t>
  </si>
  <si>
    <t>Kavanjinova 2, Split</t>
  </si>
  <si>
    <t>01.03.2022</t>
  </si>
  <si>
    <t>01.09.2027</t>
  </si>
  <si>
    <t>Dom zdravlja ZAGREB-ZAPAD</t>
  </si>
  <si>
    <t>66896155710</t>
  </si>
  <si>
    <t>Prilaz baruna Filipovića 11, Zagreb</t>
  </si>
  <si>
    <t>02.11.2022</t>
  </si>
  <si>
    <t>02.11.2028</t>
  </si>
  <si>
    <t>GRAD ZAGREB</t>
  </si>
  <si>
    <t>61817894937</t>
  </si>
  <si>
    <t>Trg Stjepana Radića 1, Zagreb</t>
  </si>
  <si>
    <t>31.03.2023</t>
  </si>
  <si>
    <t>26.04.2024</t>
  </si>
  <si>
    <t>09.11.2022</t>
  </si>
  <si>
    <t>31.10.2023</t>
  </si>
  <si>
    <t>Dom zdravlja ZAGREB-CENTAR</t>
  </si>
  <si>
    <t>00053084642</t>
  </si>
  <si>
    <t>Ulica Josipa Runjanina 4, Zagreb</t>
  </si>
  <si>
    <t>03.11.2022</t>
  </si>
  <si>
    <t>03.06.2028</t>
  </si>
  <si>
    <t>PROMMING, društvo s ograničenom odgovornošću za proizvodnju, montažu i inženjering opreme</t>
  </si>
  <si>
    <t>03195007039</t>
  </si>
  <si>
    <t>NPOO.C1.1.1.R4-I1</t>
  </si>
  <si>
    <t>Potpora poduzećima za tranziciju na energetski i resursno učinkovito gospodarstvo</t>
  </si>
  <si>
    <t>Ulica dr. Ivana Novaka 48, Čakovec</t>
  </si>
  <si>
    <t>16.01.2023</t>
  </si>
  <si>
    <t>16.10.2025</t>
  </si>
  <si>
    <t>15.06.2022</t>
  </si>
  <si>
    <t>15.06.2024</t>
  </si>
  <si>
    <t>LIND-GRAD d.o.o. graditeljstvo, trgovina i usluge</t>
  </si>
  <si>
    <t>81530401884</t>
  </si>
  <si>
    <t>Ulica Božidara Adžije 19, Zagreb</t>
  </si>
  <si>
    <t>05.05.2022</t>
  </si>
  <si>
    <t>05.05.2024</t>
  </si>
  <si>
    <t>27.10.2024</t>
  </si>
  <si>
    <t>01.02.2022</t>
  </si>
  <si>
    <t>BULB d.o.o. za trgovinu i usluge</t>
  </si>
  <si>
    <t>84622104798</t>
  </si>
  <si>
    <t>Ulica Damira Tomljanovića - Gavrana 11, Zagreb</t>
  </si>
  <si>
    <t>28.02.2023</t>
  </si>
  <si>
    <t>28.06.2025</t>
  </si>
  <si>
    <t>"EMP - USLUGE" OBRT, vl. RAJKO TOMIĆ, IVANIĆ-GRAD, ULICA 65. BATALJUNA ZNG 111</t>
  </si>
  <si>
    <t>91792066163</t>
  </si>
  <si>
    <t>ULICA 65. BATALJUNA ZNG 111, Ivanić Grad</t>
  </si>
  <si>
    <t>17.04.2023</t>
  </si>
  <si>
    <t>17.12.2024</t>
  </si>
  <si>
    <t>GP ŠPILJAK d.o.o. kalupi za staklarsku industriju</t>
  </si>
  <si>
    <t>40600586420</t>
  </si>
  <si>
    <t>Hum na Sutli 61 /1, Hum na Sutli</t>
  </si>
  <si>
    <t>31.12.2022</t>
  </si>
  <si>
    <t>01.12.2022.</t>
  </si>
  <si>
    <t>25.03.2024.</t>
  </si>
  <si>
    <t>19.01.2024.</t>
  </si>
  <si>
    <t>11.04.2024.</t>
  </si>
  <si>
    <t>20.10.2023.</t>
  </si>
  <si>
    <t>03.11.2023.</t>
  </si>
  <si>
    <t>06.11.2023.</t>
  </si>
  <si>
    <t>09.10.2023.</t>
  </si>
  <si>
    <t>BRKIĆ IZUMI društvo s ograničenom odgovornošću za razvoj proizvoda, proizvodnju i trgovinu</t>
  </si>
  <si>
    <t>95595450016</t>
  </si>
  <si>
    <t>PLINACRO, društvo s ograničenom odgovornošću za transport prirodnim plinom</t>
  </si>
  <si>
    <t>69401829750</t>
  </si>
  <si>
    <t>NPOO.C7.1.I3</t>
  </si>
  <si>
    <t>Povećanje kapaciteta LNG terminala na otoku Krku te jačanje plinske infrastrukture</t>
  </si>
  <si>
    <t>Savska cesta 88 a, Zagreb</t>
  </si>
  <si>
    <t>31.03.2025.</t>
  </si>
  <si>
    <t>31.07.2023.</t>
  </si>
  <si>
    <t>31.07.2025.</t>
  </si>
  <si>
    <t>30.09.2024.</t>
  </si>
  <si>
    <t>OSJEČKO-BARANJSKA ŽUPANIJA</t>
  </si>
  <si>
    <t>10383308860</t>
  </si>
  <si>
    <t>NPOO.C1.5.R1-I1</t>
  </si>
  <si>
    <t>Izgradnja i opremanje logističko distributivnih centara za voće i povrće</t>
  </si>
  <si>
    <t>Trg Ante Starčevića 2, Osijek</t>
  </si>
  <si>
    <t>01.07.2020</t>
  </si>
  <si>
    <t>Vodovod i odvodnja Vojnić d.o.o</t>
  </si>
  <si>
    <t>Andrije Hebranga 9, Vojnić</t>
  </si>
  <si>
    <t>Istarski vodozaštitni sustav d.o.o. Buzet</t>
  </si>
  <si>
    <t>Sv. Ivana 8, Buzet</t>
  </si>
  <si>
    <t>Ul. Bruna Bušića 18, Drniš</t>
  </si>
  <si>
    <t>u tijeku</t>
  </si>
  <si>
    <t>Rad d.o.o. Drniš</t>
  </si>
  <si>
    <t>Vodovod Zadar d.o.o.</t>
  </si>
  <si>
    <t>23.12.2021.</t>
  </si>
  <si>
    <t>Ukupno isplaceno NPOO sredstava po korisniku</t>
  </si>
  <si>
    <t>25.01.2024.</t>
  </si>
  <si>
    <t>KLINIČKI BOLNIČKI CENTAR SPLIT</t>
  </si>
  <si>
    <t>51401063283</t>
  </si>
  <si>
    <t>NPOO.C5.1.R1-I4</t>
  </si>
  <si>
    <t>Digitalna slikovna dijagnostika KBC Split</t>
  </si>
  <si>
    <t>15.02.2024</t>
  </si>
  <si>
    <t>NPOO.C5.1.R5-I1</t>
  </si>
  <si>
    <t>Digitalna integracija operacijskih dvorana i robotska kirurgija u KBC Split</t>
  </si>
  <si>
    <t>Spinčićeva 1, Split</t>
  </si>
  <si>
    <t>HRVATSKI ZAVOD ZA HITNU MEDICINU</t>
  </si>
  <si>
    <t>45218167072</t>
  </si>
  <si>
    <t>NPOO.C5.1.R5-I2</t>
  </si>
  <si>
    <t>TELECORDIS</t>
  </si>
  <si>
    <t>NPOO.C5.1.R5-I3</t>
  </si>
  <si>
    <t>Teletransfuzija</t>
  </si>
  <si>
    <t>15.06.2023</t>
  </si>
  <si>
    <t>Planinska ulica 13, Zagreb</t>
  </si>
  <si>
    <t>Klinička bolnica Merkur</t>
  </si>
  <si>
    <t>25883882856</t>
  </si>
  <si>
    <t>NPOO.C5.1.R5-I5</t>
  </si>
  <si>
    <t>Digitalizacija i opremanje dijagnostičkih jedinica KB Merkur</t>
  </si>
  <si>
    <t>Ulica Ivana Zajca 19, Zagreb</t>
  </si>
  <si>
    <t>Datum kraja provedbe</t>
  </si>
  <si>
    <t>Zadnji datum isplate sredstava
(za fizičke osobe)</t>
  </si>
  <si>
    <t>26.12.2021</t>
  </si>
  <si>
    <t>23.11.2021</t>
  </si>
  <si>
    <t>01.01.2026</t>
  </si>
  <si>
    <t>11.08.2022</t>
  </si>
  <si>
    <t>31.01.2025.</t>
  </si>
  <si>
    <t>Ulica Adolfa Wisserta 3 A, Varaždin</t>
  </si>
  <si>
    <t>Zrinska 18, Delnice</t>
  </si>
  <si>
    <t>Vukovarska cesta 229 C, Osijek</t>
  </si>
  <si>
    <t>Zamorski breg - odvojak 9, Zagreb</t>
  </si>
  <si>
    <t>Bukovačka ulica 44, Biograd na Moru</t>
  </si>
  <si>
    <t>Bedenica 45  A, Bedenica</t>
  </si>
  <si>
    <t>04.11.2022.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</si>
</sst>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[$-409]General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8" fillId="0" borderId="1" applyBorder="0" applyProtection="0"/>
  </cellStyleXfs>
  <cellXfs count="91">
    <xf numFmtId="0" fontId="0" fillId="0" borderId="0" xfId="0" applyFont="1" applyAlignment="1"/>
    <xf numFmtId="0" fontId="0" fillId="0" borderId="0" xfId="0" applyFont="1" applyFill="1" applyAlignment="1"/>
    <xf numFmtId="0" fontId="6" fillId="0" borderId="0" xfId="0" applyFont="1" applyFill="1"/>
    <xf numFmtId="4" fontId="0" fillId="0" borderId="0" xfId="0" applyNumberFormat="1" applyFont="1" applyAlignment="1"/>
    <xf numFmtId="0" fontId="5" fillId="0" borderId="0" xfId="0" applyFont="1" applyFill="1"/>
    <xf numFmtId="4" fontId="5" fillId="0" borderId="0" xfId="0" applyNumberFormat="1" applyFont="1" applyFill="1"/>
    <xf numFmtId="0" fontId="5" fillId="0" borderId="1" xfId="0" applyFont="1" applyFill="1" applyBorder="1"/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0" fillId="0" borderId="0" xfId="0" applyFont="1" applyFill="1"/>
    <xf numFmtId="165" fontId="8" fillId="0" borderId="1" xfId="1" applyFont="1" applyFill="1" applyAlignment="1"/>
    <xf numFmtId="4" fontId="10" fillId="0" borderId="0" xfId="0" applyNumberFormat="1" applyFont="1" applyFill="1" applyAlignment="1">
      <alignment horizontal="right"/>
    </xf>
    <xf numFmtId="4" fontId="10" fillId="0" borderId="1" xfId="0" applyNumberFormat="1" applyFont="1" applyFill="1" applyBorder="1"/>
    <xf numFmtId="4" fontId="10" fillId="0" borderId="0" xfId="0" applyNumberFormat="1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1" xfId="0" applyFont="1" applyFill="1" applyBorder="1"/>
    <xf numFmtId="0" fontId="13" fillId="0" borderId="0" xfId="0" applyFont="1" applyFill="1" applyAlignment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4" fontId="10" fillId="0" borderId="0" xfId="0" applyNumberFormat="1" applyFont="1" applyFill="1" applyBorder="1"/>
    <xf numFmtId="4" fontId="10" fillId="0" borderId="1" xfId="0" applyNumberFormat="1" applyFont="1" applyFill="1" applyBorder="1" applyAlignment="1">
      <alignment horizontal="right"/>
    </xf>
    <xf numFmtId="0" fontId="13" fillId="0" borderId="1" xfId="0" applyFont="1" applyFill="1" applyBorder="1"/>
    <xf numFmtId="0" fontId="10" fillId="0" borderId="0" xfId="0" applyFont="1" applyFill="1" applyAlignment="1"/>
    <xf numFmtId="0" fontId="13" fillId="0" borderId="0" xfId="0" applyFont="1" applyFill="1" applyAlignment="1">
      <alignment horizontal="right"/>
    </xf>
    <xf numFmtId="0" fontId="14" fillId="0" borderId="0" xfId="0" applyFont="1" applyFill="1"/>
    <xf numFmtId="0" fontId="15" fillId="0" borderId="0" xfId="0" applyFont="1" applyFill="1"/>
    <xf numFmtId="4" fontId="14" fillId="0" borderId="1" xfId="0" applyNumberFormat="1" applyFont="1" applyFill="1" applyBorder="1"/>
    <xf numFmtId="0" fontId="14" fillId="0" borderId="1" xfId="0" applyFont="1" applyFill="1" applyBorder="1"/>
    <xf numFmtId="0" fontId="15" fillId="0" borderId="1" xfId="0" applyFont="1" applyFill="1" applyBorder="1"/>
    <xf numFmtId="0" fontId="14" fillId="0" borderId="0" xfId="0" applyFont="1" applyFill="1" applyAlignment="1"/>
    <xf numFmtId="0" fontId="15" fillId="0" borderId="0" xfId="0" applyFont="1" applyFill="1" applyAlignment="1"/>
    <xf numFmtId="0" fontId="15" fillId="0" borderId="0" xfId="0" applyFont="1" applyFill="1" applyAlignment="1">
      <alignment horizontal="left"/>
    </xf>
    <xf numFmtId="4" fontId="14" fillId="0" borderId="1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" fontId="14" fillId="0" borderId="0" xfId="0" applyNumberFormat="1" applyFont="1" applyFill="1"/>
    <xf numFmtId="0" fontId="14" fillId="0" borderId="0" xfId="0" applyFont="1" applyFill="1" applyAlignment="1">
      <alignment horizontal="left"/>
    </xf>
    <xf numFmtId="0" fontId="14" fillId="0" borderId="0" xfId="0" applyFont="1" applyFill="1" applyBorder="1"/>
    <xf numFmtId="4" fontId="14" fillId="0" borderId="0" xfId="0" applyNumberFormat="1" applyFont="1" applyFill="1" applyBorder="1"/>
    <xf numFmtId="14" fontId="15" fillId="0" borderId="0" xfId="0" applyNumberFormat="1" applyFont="1" applyFill="1" applyAlignment="1">
      <alignment horizontal="left"/>
    </xf>
    <xf numFmtId="0" fontId="4" fillId="0" borderId="0" xfId="0" applyFont="1" applyFill="1" applyAlignment="1"/>
    <xf numFmtId="0" fontId="15" fillId="0" borderId="0" xfId="0" applyFont="1" applyFill="1" applyAlignment="1">
      <alignment horizontal="right"/>
    </xf>
    <xf numFmtId="0" fontId="11" fillId="0" borderId="0" xfId="0" applyFont="1" applyFill="1"/>
    <xf numFmtId="0" fontId="12" fillId="0" borderId="0" xfId="0" applyFont="1" applyFill="1" applyAlignment="1"/>
    <xf numFmtId="14" fontId="13" fillId="0" borderId="0" xfId="0" applyNumberFormat="1" applyFont="1" applyFill="1" applyAlignment="1">
      <alignment horizontal="left"/>
    </xf>
    <xf numFmtId="0" fontId="5" fillId="0" borderId="1" xfId="0" applyFont="1" applyFill="1" applyBorder="1" applyAlignment="1"/>
    <xf numFmtId="0" fontId="0" fillId="0" borderId="0" xfId="0" applyFill="1"/>
    <xf numFmtId="4" fontId="0" fillId="0" borderId="0" xfId="0" applyNumberFormat="1" applyFill="1"/>
    <xf numFmtId="4" fontId="0" fillId="0" borderId="1" xfId="0" applyNumberFormat="1" applyFill="1" applyBorder="1"/>
    <xf numFmtId="0" fontId="2" fillId="0" borderId="0" xfId="0" applyFont="1" applyFill="1"/>
    <xf numFmtId="0" fontId="16" fillId="0" borderId="0" xfId="0" applyFont="1" applyFill="1" applyAlignment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 applyAlignment="1">
      <alignment horizontal="right"/>
    </xf>
    <xf numFmtId="164" fontId="16" fillId="0" borderId="0" xfId="0" applyNumberFormat="1" applyFont="1" applyFill="1" applyAlignment="1">
      <alignment horizontal="left"/>
    </xf>
    <xf numFmtId="0" fontId="3" fillId="0" borderId="0" xfId="0" applyFont="1" applyFill="1"/>
    <xf numFmtId="0" fontId="11" fillId="0" borderId="0" xfId="0" applyFont="1" applyFill="1" applyAlignment="1"/>
    <xf numFmtId="0" fontId="13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4" fontId="5" fillId="0" borderId="1" xfId="0" applyNumberFormat="1" applyFont="1" applyFill="1" applyBorder="1"/>
    <xf numFmtId="4" fontId="12" fillId="0" borderId="1" xfId="0" applyNumberFormat="1" applyFont="1" applyFill="1" applyBorder="1"/>
    <xf numFmtId="0" fontId="0" fillId="0" borderId="1" xfId="0" applyFill="1" applyBorder="1"/>
    <xf numFmtId="0" fontId="12" fillId="0" borderId="1" xfId="0" applyFont="1" applyFill="1" applyBorder="1"/>
    <xf numFmtId="0" fontId="13" fillId="0" borderId="0" xfId="0" applyFont="1" applyFill="1" applyBorder="1"/>
    <xf numFmtId="0" fontId="15" fillId="0" borderId="0" xfId="0" applyFont="1" applyFill="1" applyBorder="1"/>
    <xf numFmtId="0" fontId="11" fillId="0" borderId="1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2" xfId="0" applyFont="1" applyFill="1" applyBorder="1"/>
    <xf numFmtId="0" fontId="15" fillId="0" borderId="2" xfId="0" applyFont="1" applyFill="1" applyBorder="1" applyAlignment="1"/>
    <xf numFmtId="0" fontId="15" fillId="0" borderId="2" xfId="0" applyFont="1" applyFill="1" applyBorder="1" applyAlignment="1">
      <alignment horizontal="right"/>
    </xf>
    <xf numFmtId="4" fontId="14" fillId="0" borderId="2" xfId="0" applyNumberFormat="1" applyFont="1" applyFill="1" applyBorder="1"/>
    <xf numFmtId="0" fontId="14" fillId="0" borderId="2" xfId="0" applyFont="1" applyFill="1" applyBorder="1"/>
    <xf numFmtId="0" fontId="14" fillId="0" borderId="2" xfId="0" applyFont="1" applyFill="1" applyBorder="1" applyAlignment="1"/>
    <xf numFmtId="165" fontId="9" fillId="2" borderId="1" xfId="1" applyFont="1" applyFill="1" applyAlignment="1">
      <alignment horizontal="center" vertical="center"/>
    </xf>
    <xf numFmtId="165" fontId="9" fillId="2" borderId="1" xfId="1" applyFont="1" applyFill="1" applyAlignment="1">
      <alignment vertical="center"/>
    </xf>
    <xf numFmtId="165" fontId="9" fillId="2" borderId="1" xfId="1" applyFont="1" applyFill="1" applyAlignment="1">
      <alignment horizontal="left" vertical="center"/>
    </xf>
    <xf numFmtId="165" fontId="9" fillId="2" borderId="1" xfId="1" applyFont="1" applyFill="1" applyAlignment="1">
      <alignment vertical="center" wrapText="1"/>
    </xf>
    <xf numFmtId="0" fontId="1" fillId="0" borderId="0" xfId="0" applyFont="1" applyFill="1"/>
    <xf numFmtId="0" fontId="17" fillId="0" borderId="0" xfId="0" applyFont="1" applyFill="1"/>
  </cellXfs>
  <cellStyles count="2">
    <cellStyle name="Excel Built-in Normal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kekez\Downloads\30%20H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2">
          <cell r="W2" t="str">
            <v>01.04.2020.</v>
          </cell>
        </row>
        <row r="3">
          <cell r="W3" t="str">
            <v>01.04.2020.</v>
          </cell>
        </row>
        <row r="4">
          <cell r="W4" t="str">
            <v>01.04.2020.</v>
          </cell>
        </row>
        <row r="6">
          <cell r="W6" t="str">
            <v>01.04.2020.</v>
          </cell>
        </row>
        <row r="16">
          <cell r="W16" t="str">
            <v>01.10.2022.</v>
          </cell>
        </row>
        <row r="17">
          <cell r="W17" t="str">
            <v>01.03.2022.</v>
          </cell>
        </row>
        <row r="18">
          <cell r="W18" t="str">
            <v>01.04.2020.</v>
          </cell>
        </row>
        <row r="19">
          <cell r="W19" t="str">
            <v>01.04.2020.</v>
          </cell>
        </row>
        <row r="20">
          <cell r="W20" t="str">
            <v>01.04.2020.</v>
          </cell>
        </row>
        <row r="22">
          <cell r="W22" t="str">
            <v>01.04.2020.</v>
          </cell>
        </row>
        <row r="23">
          <cell r="W23" t="str">
            <v>01.04.2020.</v>
          </cell>
        </row>
        <row r="24">
          <cell r="W24" t="str">
            <v>01.04.2020.</v>
          </cell>
        </row>
        <row r="25">
          <cell r="W25" t="str">
            <v>01.04.2020.</v>
          </cell>
        </row>
        <row r="26">
          <cell r="W26" t="str">
            <v>01.04.2020.</v>
          </cell>
        </row>
        <row r="27">
          <cell r="W27" t="str">
            <v>01.04.2020.</v>
          </cell>
        </row>
        <row r="28">
          <cell r="W28" t="str">
            <v>01.04.2020.</v>
          </cell>
        </row>
        <row r="29">
          <cell r="W29" t="str">
            <v>01.04.2020.</v>
          </cell>
        </row>
        <row r="30">
          <cell r="W30" t="str">
            <v>01.04.2020.</v>
          </cell>
        </row>
        <row r="31">
          <cell r="W31" t="str">
            <v>01.04.2020.</v>
          </cell>
        </row>
        <row r="32">
          <cell r="W32" t="str">
            <v>01.04.2020.</v>
          </cell>
        </row>
        <row r="33">
          <cell r="W33" t="str">
            <v>01.04.2020.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8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ColWidth="14.42578125" defaultRowHeight="15" customHeight="1" x14ac:dyDescent="0.25"/>
  <cols>
    <col min="1" max="1" width="15.7109375" style="16" customWidth="1"/>
    <col min="2" max="2" width="59.7109375" customWidth="1"/>
    <col min="3" max="3" width="15" style="15" customWidth="1"/>
    <col min="4" max="4" width="30" style="14" customWidth="1"/>
    <col min="5" max="5" width="26.140625" customWidth="1"/>
    <col min="6" max="6" width="45" customWidth="1"/>
    <col min="7" max="7" width="30" style="3" customWidth="1"/>
    <col min="8" max="8" width="34.5703125" customWidth="1"/>
    <col min="9" max="9" width="15" customWidth="1"/>
    <col min="10" max="11" width="30" style="15" customWidth="1"/>
    <col min="12" max="12" width="28.7109375" style="1" customWidth="1"/>
    <col min="13" max="13" width="14" style="1" customWidth="1"/>
    <col min="14" max="1025" width="8.7109375" style="1" customWidth="1"/>
    <col min="1026" max="16384" width="14.42578125" style="1"/>
  </cols>
  <sheetData>
    <row r="1" spans="1:1025" ht="30" x14ac:dyDescent="0.25">
      <c r="A1" s="85" t="s">
        <v>0</v>
      </c>
      <c r="B1" s="86" t="s">
        <v>1</v>
      </c>
      <c r="C1" s="87" t="s">
        <v>2</v>
      </c>
      <c r="D1" s="86" t="s">
        <v>526</v>
      </c>
      <c r="E1" s="86" t="s">
        <v>3</v>
      </c>
      <c r="F1" s="86" t="s">
        <v>4</v>
      </c>
      <c r="G1" s="86" t="s">
        <v>5</v>
      </c>
      <c r="H1" s="86" t="s">
        <v>6</v>
      </c>
      <c r="I1" s="86" t="s">
        <v>7</v>
      </c>
      <c r="J1" s="86" t="s">
        <v>8</v>
      </c>
      <c r="K1" s="86" t="s">
        <v>549</v>
      </c>
      <c r="L1" s="88" t="s">
        <v>550</v>
      </c>
      <c r="M1" s="20"/>
      <c r="N1" s="20"/>
    </row>
    <row r="2" spans="1:1025" x14ac:dyDescent="0.25">
      <c r="A2" s="11">
        <v>1</v>
      </c>
      <c r="B2" s="4" t="s">
        <v>9</v>
      </c>
      <c r="C2" s="10" t="s">
        <v>10</v>
      </c>
      <c r="D2" s="12">
        <v>89749607.530000001</v>
      </c>
      <c r="E2" s="4" t="s">
        <v>11</v>
      </c>
      <c r="F2" s="4" t="s">
        <v>12</v>
      </c>
      <c r="G2" s="5">
        <v>89749607.530000001</v>
      </c>
      <c r="H2" s="18" t="s">
        <v>277</v>
      </c>
      <c r="I2" s="4" t="s">
        <v>13</v>
      </c>
      <c r="J2" s="10" t="s">
        <v>14</v>
      </c>
      <c r="K2" s="10" t="s">
        <v>15</v>
      </c>
    </row>
    <row r="3" spans="1:1025" x14ac:dyDescent="0.25">
      <c r="A3" s="11">
        <v>2</v>
      </c>
      <c r="B3" s="4" t="s">
        <v>16</v>
      </c>
      <c r="C3" s="10" t="s">
        <v>17</v>
      </c>
      <c r="D3" s="12">
        <v>62081379.530000001</v>
      </c>
      <c r="E3" s="4" t="s">
        <v>18</v>
      </c>
      <c r="F3" s="4" t="s">
        <v>19</v>
      </c>
      <c r="G3" s="5">
        <v>62081379.530000001</v>
      </c>
      <c r="H3" s="18" t="s">
        <v>278</v>
      </c>
      <c r="I3" s="4" t="s">
        <v>13</v>
      </c>
      <c r="J3" s="10" t="s">
        <v>21</v>
      </c>
      <c r="K3" s="10" t="s">
        <v>22</v>
      </c>
    </row>
    <row r="4" spans="1:1025" x14ac:dyDescent="0.25">
      <c r="A4" s="11">
        <v>3</v>
      </c>
      <c r="B4" s="59" t="s">
        <v>502</v>
      </c>
      <c r="C4" s="59" t="s">
        <v>503</v>
      </c>
      <c r="D4" s="60">
        <v>46000000</v>
      </c>
      <c r="E4" s="59" t="s">
        <v>504</v>
      </c>
      <c r="F4" s="59" t="s">
        <v>505</v>
      </c>
      <c r="G4" s="60">
        <v>46000000</v>
      </c>
      <c r="H4" s="59" t="s">
        <v>506</v>
      </c>
      <c r="I4" s="4" t="s">
        <v>13</v>
      </c>
      <c r="J4" s="59" t="s">
        <v>477</v>
      </c>
      <c r="K4" s="59" t="s">
        <v>22</v>
      </c>
    </row>
    <row r="5" spans="1:1025" x14ac:dyDescent="0.25">
      <c r="A5" s="17">
        <v>4</v>
      </c>
      <c r="B5" s="4" t="s">
        <v>301</v>
      </c>
      <c r="C5" s="10">
        <v>28921383001</v>
      </c>
      <c r="D5" s="13">
        <v>44878441.150000006</v>
      </c>
      <c r="E5" s="6" t="s">
        <v>302</v>
      </c>
      <c r="F5" s="6" t="s">
        <v>303</v>
      </c>
      <c r="G5" s="61">
        <v>1925650.41</v>
      </c>
      <c r="H5" s="53" t="s">
        <v>306</v>
      </c>
      <c r="I5" s="2" t="s">
        <v>13</v>
      </c>
      <c r="J5" s="8" t="str">
        <f>[1]List1!W2</f>
        <v>01.04.2020.</v>
      </c>
      <c r="K5" s="59" t="s">
        <v>304</v>
      </c>
    </row>
    <row r="6" spans="1:1025" x14ac:dyDescent="0.25">
      <c r="A6" s="17">
        <v>4</v>
      </c>
      <c r="B6" s="4" t="s">
        <v>301</v>
      </c>
      <c r="C6" s="10">
        <v>28921383001</v>
      </c>
      <c r="D6" s="13">
        <v>44878441.150000006</v>
      </c>
      <c r="E6" s="2" t="s">
        <v>302</v>
      </c>
      <c r="F6" s="2" t="s">
        <v>303</v>
      </c>
      <c r="G6" s="61">
        <v>406274.93</v>
      </c>
      <c r="H6" s="53" t="s">
        <v>306</v>
      </c>
      <c r="I6" s="2" t="s">
        <v>13</v>
      </c>
      <c r="J6" s="8" t="str">
        <f>[1]List1!W3</f>
        <v>01.04.2020.</v>
      </c>
      <c r="K6" s="59" t="s">
        <v>304</v>
      </c>
    </row>
    <row r="7" spans="1:1025" x14ac:dyDescent="0.25">
      <c r="A7" s="17">
        <v>4</v>
      </c>
      <c r="B7" s="4" t="s">
        <v>301</v>
      </c>
      <c r="C7" s="10">
        <v>28921383001</v>
      </c>
      <c r="D7" s="13">
        <v>44878441.150000006</v>
      </c>
      <c r="E7" s="6" t="s">
        <v>302</v>
      </c>
      <c r="F7" s="6" t="s">
        <v>303</v>
      </c>
      <c r="G7" s="61">
        <v>4766827.99</v>
      </c>
      <c r="H7" s="53" t="s">
        <v>306</v>
      </c>
      <c r="I7" s="2" t="s">
        <v>13</v>
      </c>
      <c r="J7" s="8" t="str">
        <f>[1]List1!W4</f>
        <v>01.04.2020.</v>
      </c>
      <c r="K7" s="59" t="s">
        <v>304</v>
      </c>
    </row>
    <row r="8" spans="1:1025" ht="15.75" customHeight="1" x14ac:dyDescent="0.25">
      <c r="A8" s="17">
        <v>4</v>
      </c>
      <c r="B8" s="2" t="s">
        <v>301</v>
      </c>
      <c r="C8" s="8">
        <v>28921383001</v>
      </c>
      <c r="D8" s="13">
        <v>44878441.150000006</v>
      </c>
      <c r="E8" s="4" t="s">
        <v>302</v>
      </c>
      <c r="F8" s="4" t="s">
        <v>303</v>
      </c>
      <c r="G8" s="61">
        <v>386387.72</v>
      </c>
      <c r="H8" s="53" t="s">
        <v>306</v>
      </c>
      <c r="I8" s="2" t="s">
        <v>13</v>
      </c>
      <c r="J8" s="90" t="s">
        <v>71</v>
      </c>
      <c r="K8" s="90" t="s">
        <v>57</v>
      </c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</row>
    <row r="9" spans="1:1025" ht="15.75" customHeight="1" x14ac:dyDescent="0.25">
      <c r="A9" s="17">
        <v>4</v>
      </c>
      <c r="B9" s="4" t="s">
        <v>301</v>
      </c>
      <c r="C9" s="10">
        <v>28921383001</v>
      </c>
      <c r="D9" s="13">
        <v>44878441.150000006</v>
      </c>
      <c r="E9" s="6" t="s">
        <v>302</v>
      </c>
      <c r="F9" s="6" t="s">
        <v>303</v>
      </c>
      <c r="G9" s="61">
        <v>916402.31</v>
      </c>
      <c r="H9" s="53" t="s">
        <v>306</v>
      </c>
      <c r="I9" s="2" t="s">
        <v>13</v>
      </c>
      <c r="J9" s="8" t="str">
        <f>[1]List1!W6</f>
        <v>01.04.2020.</v>
      </c>
      <c r="K9" s="59" t="s">
        <v>304</v>
      </c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</row>
    <row r="10" spans="1:1025" ht="15.75" customHeight="1" x14ac:dyDescent="0.25">
      <c r="A10" s="17">
        <v>4</v>
      </c>
      <c r="B10" s="4" t="s">
        <v>301</v>
      </c>
      <c r="C10" s="10">
        <v>28921383001</v>
      </c>
      <c r="D10" s="13">
        <v>44878441.150000006</v>
      </c>
      <c r="E10" s="4" t="s">
        <v>302</v>
      </c>
      <c r="F10" s="4" t="s">
        <v>303</v>
      </c>
      <c r="G10" s="61">
        <v>3655456.35</v>
      </c>
      <c r="H10" s="53" t="s">
        <v>306</v>
      </c>
      <c r="I10" s="2" t="s">
        <v>13</v>
      </c>
      <c r="J10" s="90" t="s">
        <v>71</v>
      </c>
      <c r="K10" s="90" t="s">
        <v>57</v>
      </c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</row>
    <row r="11" spans="1:1025" ht="15.75" customHeight="1" x14ac:dyDescent="0.25">
      <c r="A11" s="17">
        <v>4</v>
      </c>
      <c r="B11" s="4" t="s">
        <v>301</v>
      </c>
      <c r="C11" s="10">
        <v>28921383001</v>
      </c>
      <c r="D11" s="13">
        <v>44878441.150000006</v>
      </c>
      <c r="E11" s="4" t="s">
        <v>302</v>
      </c>
      <c r="F11" s="4" t="s">
        <v>303</v>
      </c>
      <c r="G11" s="61">
        <v>4123324.12</v>
      </c>
      <c r="H11" s="53" t="s">
        <v>306</v>
      </c>
      <c r="I11" s="2" t="s">
        <v>13</v>
      </c>
      <c r="J11" s="90" t="s">
        <v>551</v>
      </c>
      <c r="K11" s="90" t="s">
        <v>57</v>
      </c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</row>
    <row r="12" spans="1:1025" ht="15.75" customHeight="1" x14ac:dyDescent="0.25">
      <c r="A12" s="17">
        <v>4</v>
      </c>
      <c r="B12" s="4" t="s">
        <v>301</v>
      </c>
      <c r="C12" s="10">
        <v>28921383001</v>
      </c>
      <c r="D12" s="13">
        <v>44878441.150000006</v>
      </c>
      <c r="E12" s="6" t="s">
        <v>302</v>
      </c>
      <c r="F12" s="6" t="s">
        <v>303</v>
      </c>
      <c r="G12" s="61">
        <v>212859.66</v>
      </c>
      <c r="H12" s="53" t="s">
        <v>306</v>
      </c>
      <c r="I12" s="2" t="s">
        <v>13</v>
      </c>
      <c r="J12" s="90" t="s">
        <v>71</v>
      </c>
      <c r="K12" s="90" t="s">
        <v>57</v>
      </c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</row>
    <row r="13" spans="1:1025" ht="15.75" customHeight="1" x14ac:dyDescent="0.25">
      <c r="A13" s="17">
        <v>4</v>
      </c>
      <c r="B13" s="2" t="s">
        <v>301</v>
      </c>
      <c r="C13" s="8">
        <v>28921383001</v>
      </c>
      <c r="D13" s="13">
        <v>44878441.150000006</v>
      </c>
      <c r="E13" s="2" t="s">
        <v>302</v>
      </c>
      <c r="F13" s="2" t="s">
        <v>303</v>
      </c>
      <c r="G13" s="61">
        <v>507191.56</v>
      </c>
      <c r="H13" s="53" t="s">
        <v>306</v>
      </c>
      <c r="I13" s="2" t="s">
        <v>13</v>
      </c>
      <c r="J13" s="90" t="s">
        <v>552</v>
      </c>
      <c r="K13" s="90" t="s">
        <v>57</v>
      </c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</row>
    <row r="14" spans="1:1025" ht="15.75" customHeight="1" x14ac:dyDescent="0.25">
      <c r="A14" s="17">
        <v>4</v>
      </c>
      <c r="B14" s="4" t="s">
        <v>301</v>
      </c>
      <c r="C14" s="10">
        <v>28921383001</v>
      </c>
      <c r="D14" s="13">
        <v>44878441.150000006</v>
      </c>
      <c r="E14" s="6" t="s">
        <v>302</v>
      </c>
      <c r="F14" s="6" t="s">
        <v>303</v>
      </c>
      <c r="G14" s="61">
        <v>130260.31</v>
      </c>
      <c r="H14" s="53" t="s">
        <v>306</v>
      </c>
      <c r="I14" s="2" t="s">
        <v>13</v>
      </c>
      <c r="J14" s="90" t="s">
        <v>71</v>
      </c>
      <c r="K14" s="90" t="s">
        <v>553</v>
      </c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</row>
    <row r="15" spans="1:1025" ht="15.75" customHeight="1" x14ac:dyDescent="0.25">
      <c r="A15" s="17">
        <v>4</v>
      </c>
      <c r="B15" s="4" t="s">
        <v>301</v>
      </c>
      <c r="C15" s="10">
        <v>28921383001</v>
      </c>
      <c r="D15" s="13">
        <v>44878441.150000006</v>
      </c>
      <c r="E15" s="6" t="s">
        <v>302</v>
      </c>
      <c r="F15" s="6" t="s">
        <v>303</v>
      </c>
      <c r="G15" s="61">
        <v>176180.26</v>
      </c>
      <c r="H15" s="53" t="s">
        <v>306</v>
      </c>
      <c r="I15" s="2" t="s">
        <v>13</v>
      </c>
      <c r="J15" s="90" t="s">
        <v>552</v>
      </c>
      <c r="K15" s="90" t="s">
        <v>57</v>
      </c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</row>
    <row r="16" spans="1:1025" ht="15.75" customHeight="1" x14ac:dyDescent="0.25">
      <c r="A16" s="17">
        <v>4</v>
      </c>
      <c r="B16" s="4" t="s">
        <v>301</v>
      </c>
      <c r="C16" s="10">
        <v>28921383001</v>
      </c>
      <c r="D16" s="13">
        <v>44878441.150000006</v>
      </c>
      <c r="E16" s="6" t="s">
        <v>302</v>
      </c>
      <c r="F16" s="6" t="s">
        <v>303</v>
      </c>
      <c r="G16" s="61">
        <v>881237.94</v>
      </c>
      <c r="H16" s="53" t="s">
        <v>306</v>
      </c>
      <c r="I16" s="2" t="s">
        <v>13</v>
      </c>
      <c r="J16" s="90" t="s">
        <v>71</v>
      </c>
      <c r="K16" s="90" t="s">
        <v>57</v>
      </c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</row>
    <row r="17" spans="1:1025" ht="15.75" customHeight="1" x14ac:dyDescent="0.25">
      <c r="A17" s="17">
        <v>4</v>
      </c>
      <c r="B17" s="4" t="s">
        <v>301</v>
      </c>
      <c r="C17" s="10">
        <v>28921383001</v>
      </c>
      <c r="D17" s="13">
        <v>44878441.150000006</v>
      </c>
      <c r="E17" s="6" t="s">
        <v>302</v>
      </c>
      <c r="F17" s="6" t="s">
        <v>303</v>
      </c>
      <c r="G17" s="61">
        <v>1236626.5900000001</v>
      </c>
      <c r="H17" s="53" t="s">
        <v>306</v>
      </c>
      <c r="I17" s="2" t="s">
        <v>13</v>
      </c>
      <c r="J17" s="90" t="s">
        <v>71</v>
      </c>
      <c r="K17" s="90" t="s">
        <v>57</v>
      </c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</row>
    <row r="18" spans="1:1025" ht="15.75" customHeight="1" x14ac:dyDescent="0.25">
      <c r="A18" s="17">
        <v>4</v>
      </c>
      <c r="B18" s="2" t="s">
        <v>301</v>
      </c>
      <c r="C18" s="8">
        <v>28921383001</v>
      </c>
      <c r="D18" s="13">
        <v>44878441.150000006</v>
      </c>
      <c r="E18" s="2" t="s">
        <v>302</v>
      </c>
      <c r="F18" s="2" t="s">
        <v>303</v>
      </c>
      <c r="G18" s="61">
        <v>496070.79</v>
      </c>
      <c r="H18" s="53" t="s">
        <v>306</v>
      </c>
      <c r="I18" s="2" t="s">
        <v>13</v>
      </c>
      <c r="J18" s="90" t="s">
        <v>554</v>
      </c>
      <c r="K18" s="90" t="s">
        <v>57</v>
      </c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</row>
    <row r="19" spans="1:1025" ht="15.75" customHeight="1" x14ac:dyDescent="0.25">
      <c r="A19" s="17">
        <v>4</v>
      </c>
      <c r="B19" s="4" t="s">
        <v>301</v>
      </c>
      <c r="C19" s="10">
        <v>28921383001</v>
      </c>
      <c r="D19" s="13">
        <v>44878441.150000006</v>
      </c>
      <c r="E19" s="4" t="s">
        <v>302</v>
      </c>
      <c r="F19" s="4" t="s">
        <v>303</v>
      </c>
      <c r="G19" s="61">
        <v>304556.78000000003</v>
      </c>
      <c r="H19" s="53" t="s">
        <v>306</v>
      </c>
      <c r="I19" s="2" t="s">
        <v>13</v>
      </c>
      <c r="J19" s="8" t="str">
        <f>[1]List1!W16</f>
        <v>01.10.2022.</v>
      </c>
      <c r="K19" s="59" t="s">
        <v>304</v>
      </c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</row>
    <row r="20" spans="1:1025" ht="15.75" customHeight="1" x14ac:dyDescent="0.25">
      <c r="A20" s="17">
        <v>4</v>
      </c>
      <c r="B20" s="4" t="s">
        <v>301</v>
      </c>
      <c r="C20" s="10">
        <v>28921383001</v>
      </c>
      <c r="D20" s="13">
        <v>44878441.150000006</v>
      </c>
      <c r="E20" s="4" t="s">
        <v>302</v>
      </c>
      <c r="F20" s="4" t="s">
        <v>303</v>
      </c>
      <c r="G20" s="61">
        <v>983880.86</v>
      </c>
      <c r="H20" s="53" t="s">
        <v>306</v>
      </c>
      <c r="I20" s="2" t="s">
        <v>13</v>
      </c>
      <c r="J20" s="8" t="str">
        <f>[1]List1!W17</f>
        <v>01.03.2022.</v>
      </c>
      <c r="K20" s="59" t="s">
        <v>507</v>
      </c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</row>
    <row r="21" spans="1:1025" ht="15.75" customHeight="1" x14ac:dyDescent="0.25">
      <c r="A21" s="17">
        <v>4</v>
      </c>
      <c r="B21" s="4" t="s">
        <v>301</v>
      </c>
      <c r="C21" s="10">
        <v>28921383001</v>
      </c>
      <c r="D21" s="13">
        <v>44878441.150000006</v>
      </c>
      <c r="E21" s="4" t="s">
        <v>302</v>
      </c>
      <c r="F21" s="4" t="s">
        <v>303</v>
      </c>
      <c r="G21" s="61">
        <v>342128.7</v>
      </c>
      <c r="H21" s="53" t="s">
        <v>306</v>
      </c>
      <c r="I21" s="2" t="s">
        <v>13</v>
      </c>
      <c r="J21" s="8" t="str">
        <f>[1]List1!W18</f>
        <v>01.04.2020.</v>
      </c>
      <c r="K21" s="59" t="s">
        <v>304</v>
      </c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</row>
    <row r="22" spans="1:1025" ht="15.75" customHeight="1" x14ac:dyDescent="0.25">
      <c r="A22" s="17">
        <v>4</v>
      </c>
      <c r="B22" s="4" t="s">
        <v>301</v>
      </c>
      <c r="C22" s="10">
        <v>28921383001</v>
      </c>
      <c r="D22" s="13">
        <v>44878441.150000006</v>
      </c>
      <c r="E22" s="6" t="s">
        <v>302</v>
      </c>
      <c r="F22" s="6" t="s">
        <v>303</v>
      </c>
      <c r="G22" s="61">
        <v>379074.33</v>
      </c>
      <c r="H22" s="53" t="s">
        <v>306</v>
      </c>
      <c r="I22" s="2" t="s">
        <v>13</v>
      </c>
      <c r="J22" s="8" t="str">
        <f>[1]List1!W19</f>
        <v>01.04.2020.</v>
      </c>
      <c r="K22" s="59" t="s">
        <v>305</v>
      </c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</row>
    <row r="23" spans="1:1025" ht="15.75" customHeight="1" x14ac:dyDescent="0.25">
      <c r="A23" s="17">
        <v>4</v>
      </c>
      <c r="B23" s="2" t="s">
        <v>301</v>
      </c>
      <c r="C23" s="8">
        <v>28921383001</v>
      </c>
      <c r="D23" s="13">
        <v>44878441.150000006</v>
      </c>
      <c r="E23" s="2" t="s">
        <v>302</v>
      </c>
      <c r="F23" s="2" t="s">
        <v>303</v>
      </c>
      <c r="G23" s="61">
        <v>804514.01</v>
      </c>
      <c r="H23" s="53" t="s">
        <v>306</v>
      </c>
      <c r="I23" s="2" t="s">
        <v>13</v>
      </c>
      <c r="J23" s="8" t="str">
        <f>[1]List1!W20</f>
        <v>01.04.2020.</v>
      </c>
      <c r="K23" s="59" t="s">
        <v>304</v>
      </c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</row>
    <row r="24" spans="1:1025" ht="15.75" customHeight="1" x14ac:dyDescent="0.25">
      <c r="A24" s="17">
        <v>4</v>
      </c>
      <c r="B24" s="2" t="s">
        <v>301</v>
      </c>
      <c r="C24" s="8">
        <v>28921383001</v>
      </c>
      <c r="D24" s="13">
        <v>44878441.150000006</v>
      </c>
      <c r="E24" s="2" t="s">
        <v>302</v>
      </c>
      <c r="F24" s="2" t="s">
        <v>303</v>
      </c>
      <c r="G24" s="61">
        <v>349002.72</v>
      </c>
      <c r="H24" s="53" t="s">
        <v>306</v>
      </c>
      <c r="I24" s="2" t="s">
        <v>13</v>
      </c>
      <c r="J24" s="90" t="s">
        <v>375</v>
      </c>
      <c r="K24" s="90" t="s">
        <v>57</v>
      </c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</row>
    <row r="25" spans="1:1025" ht="15.75" customHeight="1" x14ac:dyDescent="0.25">
      <c r="A25" s="17">
        <v>4</v>
      </c>
      <c r="B25" s="2" t="s">
        <v>301</v>
      </c>
      <c r="C25" s="8">
        <v>28921383001</v>
      </c>
      <c r="D25" s="13">
        <v>44878441.150000006</v>
      </c>
      <c r="E25" s="2" t="s">
        <v>302</v>
      </c>
      <c r="F25" s="2" t="s">
        <v>303</v>
      </c>
      <c r="G25" s="61">
        <v>147733.44</v>
      </c>
      <c r="H25" s="53" t="s">
        <v>306</v>
      </c>
      <c r="I25" s="2" t="s">
        <v>13</v>
      </c>
      <c r="J25" s="8" t="str">
        <f>[1]List1!W22</f>
        <v>01.04.2020.</v>
      </c>
      <c r="K25" s="59" t="s">
        <v>508</v>
      </c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</row>
    <row r="26" spans="1:1025" ht="15.75" customHeight="1" x14ac:dyDescent="0.25">
      <c r="A26" s="17">
        <v>4</v>
      </c>
      <c r="B26" s="2" t="s">
        <v>301</v>
      </c>
      <c r="C26" s="8">
        <v>28921383001</v>
      </c>
      <c r="D26" s="13">
        <v>44878441.150000006</v>
      </c>
      <c r="E26" s="2" t="s">
        <v>302</v>
      </c>
      <c r="F26" s="2" t="s">
        <v>303</v>
      </c>
      <c r="G26" s="61">
        <v>6456564.2599999998</v>
      </c>
      <c r="H26" s="53" t="s">
        <v>306</v>
      </c>
      <c r="I26" s="2" t="s">
        <v>13</v>
      </c>
      <c r="J26" s="8" t="str">
        <f>[1]List1!W23</f>
        <v>01.04.2020.</v>
      </c>
      <c r="K26" s="59" t="s">
        <v>304</v>
      </c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</row>
    <row r="27" spans="1:1025" ht="15.75" customHeight="1" x14ac:dyDescent="0.25">
      <c r="A27" s="17">
        <v>4</v>
      </c>
      <c r="B27" s="4" t="s">
        <v>301</v>
      </c>
      <c r="C27" s="10">
        <v>28921383001</v>
      </c>
      <c r="D27" s="13">
        <v>44878441.150000006</v>
      </c>
      <c r="E27" s="6" t="s">
        <v>302</v>
      </c>
      <c r="F27" s="6" t="s">
        <v>303</v>
      </c>
      <c r="G27" s="61">
        <v>1803647.5</v>
      </c>
      <c r="H27" s="53" t="s">
        <v>306</v>
      </c>
      <c r="I27" s="2" t="s">
        <v>13</v>
      </c>
      <c r="J27" s="8" t="str">
        <f>[1]List1!W24</f>
        <v>01.04.2020.</v>
      </c>
      <c r="K27" s="59" t="s">
        <v>555</v>
      </c>
    </row>
    <row r="28" spans="1:1025" ht="15.75" customHeight="1" x14ac:dyDescent="0.25">
      <c r="A28" s="17">
        <v>4</v>
      </c>
      <c r="B28" s="2" t="s">
        <v>301</v>
      </c>
      <c r="C28" s="8">
        <v>28921383001</v>
      </c>
      <c r="D28" s="13">
        <v>44878441.150000006</v>
      </c>
      <c r="E28" s="2" t="s">
        <v>302</v>
      </c>
      <c r="F28" s="2" t="s">
        <v>303</v>
      </c>
      <c r="G28" s="61">
        <v>1391361.09</v>
      </c>
      <c r="H28" s="53" t="s">
        <v>306</v>
      </c>
      <c r="I28" s="2" t="s">
        <v>13</v>
      </c>
      <c r="J28" s="8" t="str">
        <f>[1]List1!W25</f>
        <v>01.04.2020.</v>
      </c>
      <c r="K28" s="59" t="s">
        <v>509</v>
      </c>
    </row>
    <row r="29" spans="1:1025" ht="15.75" customHeight="1" x14ac:dyDescent="0.25">
      <c r="A29" s="17">
        <v>4</v>
      </c>
      <c r="B29" s="4" t="s">
        <v>301</v>
      </c>
      <c r="C29" s="10">
        <v>28921383001</v>
      </c>
      <c r="D29" s="13">
        <v>44878441.150000006</v>
      </c>
      <c r="E29" s="6" t="s">
        <v>302</v>
      </c>
      <c r="F29" s="6" t="s">
        <v>303</v>
      </c>
      <c r="G29" s="61">
        <v>498255.96</v>
      </c>
      <c r="H29" s="53" t="s">
        <v>306</v>
      </c>
      <c r="I29" s="2" t="s">
        <v>13</v>
      </c>
      <c r="J29" s="8" t="str">
        <f>[1]List1!W26</f>
        <v>01.04.2020.</v>
      </c>
      <c r="K29" s="59" t="s">
        <v>305</v>
      </c>
    </row>
    <row r="30" spans="1:1025" ht="15.75" customHeight="1" x14ac:dyDescent="0.25">
      <c r="A30" s="17">
        <v>4</v>
      </c>
      <c r="B30" s="4" t="s">
        <v>301</v>
      </c>
      <c r="C30" s="10">
        <v>28921383001</v>
      </c>
      <c r="D30" s="13">
        <v>44878441.150000006</v>
      </c>
      <c r="E30" s="4" t="s">
        <v>302</v>
      </c>
      <c r="F30" s="4" t="s">
        <v>303</v>
      </c>
      <c r="G30" s="61">
        <v>1401174.63</v>
      </c>
      <c r="H30" s="53" t="s">
        <v>306</v>
      </c>
      <c r="I30" s="2" t="s">
        <v>13</v>
      </c>
      <c r="J30" s="8" t="str">
        <f>[1]List1!W27</f>
        <v>01.04.2020.</v>
      </c>
      <c r="K30" s="59" t="s">
        <v>305</v>
      </c>
    </row>
    <row r="31" spans="1:1025" ht="15.75" customHeight="1" x14ac:dyDescent="0.25">
      <c r="A31" s="17">
        <v>4</v>
      </c>
      <c r="B31" s="4" t="s">
        <v>301</v>
      </c>
      <c r="C31" s="10">
        <v>28921383001</v>
      </c>
      <c r="D31" s="13">
        <v>44878441.150000006</v>
      </c>
      <c r="E31" s="6" t="s">
        <v>302</v>
      </c>
      <c r="F31" s="6" t="s">
        <v>303</v>
      </c>
      <c r="G31" s="61">
        <v>325814.09000000003</v>
      </c>
      <c r="H31" s="53" t="s">
        <v>306</v>
      </c>
      <c r="I31" s="2" t="s">
        <v>13</v>
      </c>
      <c r="J31" s="8" t="str">
        <f>[1]List1!W28</f>
        <v>01.04.2020.</v>
      </c>
      <c r="K31" s="59" t="s">
        <v>509</v>
      </c>
    </row>
    <row r="32" spans="1:1025" ht="15.75" customHeight="1" x14ac:dyDescent="0.25">
      <c r="A32" s="17">
        <v>4</v>
      </c>
      <c r="B32" s="4" t="s">
        <v>301</v>
      </c>
      <c r="C32" s="10">
        <v>28921383001</v>
      </c>
      <c r="D32" s="13">
        <v>44878441.150000006</v>
      </c>
      <c r="E32" s="6" t="s">
        <v>302</v>
      </c>
      <c r="F32" s="6" t="s">
        <v>303</v>
      </c>
      <c r="G32" s="61">
        <v>344500.95</v>
      </c>
      <c r="H32" s="53" t="s">
        <v>306</v>
      </c>
      <c r="I32" s="2" t="s">
        <v>13</v>
      </c>
      <c r="J32" s="8" t="str">
        <f>[1]List1!W29</f>
        <v>01.04.2020.</v>
      </c>
      <c r="K32" s="59" t="s">
        <v>510</v>
      </c>
    </row>
    <row r="33" spans="1:11" ht="15.75" customHeight="1" x14ac:dyDescent="0.25">
      <c r="A33" s="17">
        <v>4</v>
      </c>
      <c r="B33" s="2" t="s">
        <v>301</v>
      </c>
      <c r="C33" s="8">
        <v>28921383001</v>
      </c>
      <c r="D33" s="13">
        <v>44878441.150000006</v>
      </c>
      <c r="E33" s="2" t="s">
        <v>302</v>
      </c>
      <c r="F33" s="2" t="s">
        <v>303</v>
      </c>
      <c r="G33" s="61">
        <v>2801477.07</v>
      </c>
      <c r="H33" s="53" t="s">
        <v>306</v>
      </c>
      <c r="I33" s="2" t="s">
        <v>13</v>
      </c>
      <c r="J33" s="8" t="str">
        <f>[1]List1!W30</f>
        <v>01.04.2020.</v>
      </c>
      <c r="K33" s="59" t="s">
        <v>304</v>
      </c>
    </row>
    <row r="34" spans="1:11" ht="15.75" customHeight="1" x14ac:dyDescent="0.25">
      <c r="A34" s="17">
        <v>4</v>
      </c>
      <c r="B34" s="2" t="s">
        <v>301</v>
      </c>
      <c r="C34" s="8">
        <v>28921383001</v>
      </c>
      <c r="D34" s="13">
        <v>44878441.150000006</v>
      </c>
      <c r="E34" s="2" t="s">
        <v>302</v>
      </c>
      <c r="F34" s="2" t="s">
        <v>303</v>
      </c>
      <c r="G34" s="61">
        <v>217312.93</v>
      </c>
      <c r="H34" s="53" t="s">
        <v>306</v>
      </c>
      <c r="I34" s="2" t="s">
        <v>13</v>
      </c>
      <c r="J34" s="8" t="str">
        <f>[1]List1!W31</f>
        <v>01.04.2020.</v>
      </c>
      <c r="K34" s="59" t="s">
        <v>304</v>
      </c>
    </row>
    <row r="35" spans="1:11" ht="15.75" customHeight="1" x14ac:dyDescent="0.25">
      <c r="A35" s="17">
        <v>4</v>
      </c>
      <c r="B35" s="9" t="s">
        <v>301</v>
      </c>
      <c r="C35" s="9">
        <v>28921383001</v>
      </c>
      <c r="D35" s="13">
        <v>44878441.150000006</v>
      </c>
      <c r="E35" s="6" t="s">
        <v>302</v>
      </c>
      <c r="F35" s="58" t="s">
        <v>303</v>
      </c>
      <c r="G35" s="61">
        <v>357537.5</v>
      </c>
      <c r="H35" s="53" t="s">
        <v>306</v>
      </c>
      <c r="I35" s="2" t="s">
        <v>13</v>
      </c>
      <c r="J35" s="10" t="str">
        <f>[1]List1!W32</f>
        <v>01.04.2020.</v>
      </c>
      <c r="K35" s="59" t="s">
        <v>304</v>
      </c>
    </row>
    <row r="36" spans="1:11" ht="15.75" customHeight="1" x14ac:dyDescent="0.25">
      <c r="A36" s="17">
        <v>4</v>
      </c>
      <c r="B36" s="4" t="s">
        <v>301</v>
      </c>
      <c r="C36" s="10">
        <v>28921383001</v>
      </c>
      <c r="D36" s="13">
        <v>44878441.150000006</v>
      </c>
      <c r="E36" s="6" t="s">
        <v>302</v>
      </c>
      <c r="F36" s="6" t="s">
        <v>303</v>
      </c>
      <c r="G36" s="61">
        <v>628770.73</v>
      </c>
      <c r="H36" s="53" t="s">
        <v>306</v>
      </c>
      <c r="I36" s="2" t="s">
        <v>13</v>
      </c>
      <c r="J36" s="8" t="str">
        <f>[1]List1!W33</f>
        <v>01.04.2020.</v>
      </c>
      <c r="K36" s="59" t="s">
        <v>305</v>
      </c>
    </row>
    <row r="37" spans="1:11" ht="15.75" customHeight="1" x14ac:dyDescent="0.25">
      <c r="A37" s="17">
        <v>4</v>
      </c>
      <c r="B37" s="2" t="s">
        <v>301</v>
      </c>
      <c r="C37" s="8">
        <v>28921383001</v>
      </c>
      <c r="D37" s="13">
        <v>44878441.150000006</v>
      </c>
      <c r="E37" s="2" t="s">
        <v>66</v>
      </c>
      <c r="F37" s="2" t="s">
        <v>67</v>
      </c>
      <c r="G37" s="5">
        <v>5520382.6600000001</v>
      </c>
      <c r="H37" s="19" t="s">
        <v>306</v>
      </c>
      <c r="I37" s="2" t="s">
        <v>13</v>
      </c>
      <c r="J37" s="8" t="s">
        <v>492</v>
      </c>
      <c r="K37" s="8" t="s">
        <v>304</v>
      </c>
    </row>
    <row r="38" spans="1:11" ht="15.75" customHeight="1" x14ac:dyDescent="0.25">
      <c r="A38" s="11">
        <v>5</v>
      </c>
      <c r="B38" s="4" t="s">
        <v>23</v>
      </c>
      <c r="C38" s="10" t="s">
        <v>24</v>
      </c>
      <c r="D38" s="21">
        <v>40836041.475288354</v>
      </c>
      <c r="E38" s="4" t="s">
        <v>45</v>
      </c>
      <c r="F38" s="4" t="s">
        <v>46</v>
      </c>
      <c r="G38" s="23">
        <v>13353384.34</v>
      </c>
      <c r="H38" s="7" t="s">
        <v>308</v>
      </c>
      <c r="I38" s="2" t="s">
        <v>13</v>
      </c>
      <c r="J38" s="8" t="s">
        <v>35</v>
      </c>
      <c r="K38" s="8" t="s">
        <v>47</v>
      </c>
    </row>
    <row r="39" spans="1:11" ht="15.75" customHeight="1" x14ac:dyDescent="0.25">
      <c r="A39" s="11">
        <v>5</v>
      </c>
      <c r="B39" s="4" t="s">
        <v>23</v>
      </c>
      <c r="C39" s="10" t="s">
        <v>24</v>
      </c>
      <c r="D39" s="21">
        <v>40836041.475288354</v>
      </c>
      <c r="E39" s="4" t="s">
        <v>38</v>
      </c>
      <c r="F39" s="4" t="s">
        <v>39</v>
      </c>
      <c r="G39" s="23">
        <v>87995.22</v>
      </c>
      <c r="H39" s="7" t="s">
        <v>308</v>
      </c>
      <c r="I39" s="89" t="s">
        <v>307</v>
      </c>
      <c r="J39" s="8" t="s">
        <v>40</v>
      </c>
      <c r="K39" s="8" t="s">
        <v>41</v>
      </c>
    </row>
    <row r="40" spans="1:11" ht="15.75" customHeight="1" x14ac:dyDescent="0.25">
      <c r="A40" s="11">
        <v>5</v>
      </c>
      <c r="B40" s="4" t="s">
        <v>23</v>
      </c>
      <c r="C40" s="10" t="s">
        <v>24</v>
      </c>
      <c r="D40" s="21">
        <v>40836041.475288354</v>
      </c>
      <c r="E40" s="6" t="s">
        <v>36</v>
      </c>
      <c r="F40" s="6" t="s">
        <v>37</v>
      </c>
      <c r="G40" s="22">
        <v>8041566.4352883408</v>
      </c>
      <c r="H40" s="7" t="s">
        <v>308</v>
      </c>
      <c r="I40" s="2" t="s">
        <v>13</v>
      </c>
      <c r="J40" s="8" t="s">
        <v>35</v>
      </c>
      <c r="K40" s="8" t="s">
        <v>22</v>
      </c>
    </row>
    <row r="41" spans="1:11" x14ac:dyDescent="0.25">
      <c r="A41" s="11">
        <v>5</v>
      </c>
      <c r="B41" s="4" t="s">
        <v>23</v>
      </c>
      <c r="C41" s="10" t="s">
        <v>24</v>
      </c>
      <c r="D41" s="21">
        <v>40836041.475288354</v>
      </c>
      <c r="E41" s="2" t="s">
        <v>31</v>
      </c>
      <c r="F41" s="2" t="s">
        <v>32</v>
      </c>
      <c r="G41" s="23">
        <v>18639908.239999998</v>
      </c>
      <c r="H41" s="7" t="s">
        <v>308</v>
      </c>
      <c r="I41" s="2" t="s">
        <v>13</v>
      </c>
      <c r="J41" s="8" t="s">
        <v>21</v>
      </c>
      <c r="K41" s="8" t="s">
        <v>22</v>
      </c>
    </row>
    <row r="42" spans="1:11" x14ac:dyDescent="0.25">
      <c r="A42" s="11">
        <v>5</v>
      </c>
      <c r="B42" s="25" t="s">
        <v>23</v>
      </c>
      <c r="C42" s="26" t="s">
        <v>24</v>
      </c>
      <c r="D42" s="21">
        <v>40836041.475288354</v>
      </c>
      <c r="E42" s="27" t="s">
        <v>25</v>
      </c>
      <c r="F42" s="27" t="s">
        <v>26</v>
      </c>
      <c r="G42" s="22">
        <v>220622.03</v>
      </c>
      <c r="H42" s="28" t="s">
        <v>308</v>
      </c>
      <c r="I42" s="29" t="s">
        <v>13</v>
      </c>
      <c r="J42" s="30" t="s">
        <v>27</v>
      </c>
      <c r="K42" s="30" t="s">
        <v>28</v>
      </c>
    </row>
    <row r="43" spans="1:11" x14ac:dyDescent="0.25">
      <c r="A43" s="11">
        <v>5</v>
      </c>
      <c r="B43" s="25" t="s">
        <v>23</v>
      </c>
      <c r="C43" s="26" t="s">
        <v>24</v>
      </c>
      <c r="D43" s="21">
        <v>40836041.475288354</v>
      </c>
      <c r="E43" s="25" t="s">
        <v>29</v>
      </c>
      <c r="F43" s="25" t="s">
        <v>30</v>
      </c>
      <c r="G43" s="23">
        <v>193566.31</v>
      </c>
      <c r="H43" s="28" t="s">
        <v>308</v>
      </c>
      <c r="I43" s="29" t="s">
        <v>13</v>
      </c>
      <c r="J43" s="30" t="s">
        <v>27</v>
      </c>
      <c r="K43" s="30" t="s">
        <v>28</v>
      </c>
    </row>
    <row r="44" spans="1:11" x14ac:dyDescent="0.25">
      <c r="A44" s="11">
        <v>5</v>
      </c>
      <c r="B44" s="25" t="s">
        <v>23</v>
      </c>
      <c r="C44" s="26" t="s">
        <v>24</v>
      </c>
      <c r="D44" s="21">
        <v>40836041.475288354</v>
      </c>
      <c r="E44" s="27" t="s">
        <v>42</v>
      </c>
      <c r="F44" s="27" t="s">
        <v>43</v>
      </c>
      <c r="G44" s="22">
        <v>47765.35</v>
      </c>
      <c r="H44" s="28" t="s">
        <v>308</v>
      </c>
      <c r="I44" s="29" t="s">
        <v>13</v>
      </c>
      <c r="J44" s="30" t="s">
        <v>44</v>
      </c>
      <c r="K44" s="30" t="s">
        <v>22</v>
      </c>
    </row>
    <row r="45" spans="1:11" s="28" customFormat="1" x14ac:dyDescent="0.25">
      <c r="A45" s="11">
        <v>5</v>
      </c>
      <c r="B45" s="25" t="s">
        <v>23</v>
      </c>
      <c r="C45" s="26" t="s">
        <v>24</v>
      </c>
      <c r="D45" s="21">
        <v>40836041.475288354</v>
      </c>
      <c r="E45" s="25" t="s">
        <v>33</v>
      </c>
      <c r="F45" s="25" t="s">
        <v>34</v>
      </c>
      <c r="G45" s="23">
        <v>251233.55</v>
      </c>
      <c r="H45" s="28" t="s">
        <v>308</v>
      </c>
      <c r="I45" s="29" t="s">
        <v>13</v>
      </c>
      <c r="J45" s="30" t="s">
        <v>35</v>
      </c>
      <c r="K45" s="30" t="s">
        <v>22</v>
      </c>
    </row>
    <row r="46" spans="1:11" s="28" customFormat="1" x14ac:dyDescent="0.25">
      <c r="A46" s="25">
        <v>6</v>
      </c>
      <c r="B46" s="29" t="s">
        <v>309</v>
      </c>
      <c r="C46" s="29" t="s">
        <v>310</v>
      </c>
      <c r="D46" s="23">
        <v>23928479.469999999</v>
      </c>
      <c r="E46" s="25" t="s">
        <v>311</v>
      </c>
      <c r="F46" s="29" t="s">
        <v>312</v>
      </c>
      <c r="G46" s="23">
        <v>3233.35</v>
      </c>
      <c r="H46" s="25" t="s">
        <v>313</v>
      </c>
      <c r="I46" s="29" t="s">
        <v>13</v>
      </c>
      <c r="J46" s="29" t="s">
        <v>314</v>
      </c>
      <c r="K46" s="29" t="s">
        <v>47</v>
      </c>
    </row>
    <row r="47" spans="1:11" s="28" customFormat="1" x14ac:dyDescent="0.25">
      <c r="A47" s="25">
        <v>6</v>
      </c>
      <c r="B47" s="29" t="s">
        <v>309</v>
      </c>
      <c r="C47" s="29" t="s">
        <v>310</v>
      </c>
      <c r="D47" s="23">
        <v>23928479.469999999</v>
      </c>
      <c r="E47" s="25" t="s">
        <v>315</v>
      </c>
      <c r="F47" s="29" t="s">
        <v>316</v>
      </c>
      <c r="G47" s="23">
        <v>6646555.4400000004</v>
      </c>
      <c r="H47" s="25" t="s">
        <v>313</v>
      </c>
      <c r="I47" s="29" t="s">
        <v>307</v>
      </c>
      <c r="J47" s="29" t="s">
        <v>317</v>
      </c>
      <c r="K47" s="29" t="s">
        <v>318</v>
      </c>
    </row>
    <row r="48" spans="1:11" s="28" customFormat="1" x14ac:dyDescent="0.25">
      <c r="A48" s="25">
        <v>6</v>
      </c>
      <c r="B48" s="29" t="s">
        <v>309</v>
      </c>
      <c r="C48" s="29" t="s">
        <v>310</v>
      </c>
      <c r="D48" s="23">
        <v>23928479.469999999</v>
      </c>
      <c r="E48" s="25" t="s">
        <v>319</v>
      </c>
      <c r="F48" s="29" t="s">
        <v>320</v>
      </c>
      <c r="G48" s="23">
        <v>411742.82</v>
      </c>
      <c r="H48" s="25" t="s">
        <v>313</v>
      </c>
      <c r="I48" s="29" t="s">
        <v>307</v>
      </c>
      <c r="J48" s="29" t="s">
        <v>35</v>
      </c>
      <c r="K48" s="29" t="s">
        <v>123</v>
      </c>
    </row>
    <row r="49" spans="1:15" s="28" customFormat="1" ht="15.75" customHeight="1" x14ac:dyDescent="0.25">
      <c r="A49" s="25">
        <v>6</v>
      </c>
      <c r="B49" s="29" t="s">
        <v>309</v>
      </c>
      <c r="C49" s="29" t="s">
        <v>310</v>
      </c>
      <c r="D49" s="23">
        <v>23928479.469999999</v>
      </c>
      <c r="E49" s="25" t="s">
        <v>323</v>
      </c>
      <c r="F49" s="29" t="s">
        <v>324</v>
      </c>
      <c r="G49" s="23">
        <v>2524099.4700000002</v>
      </c>
      <c r="H49" s="25" t="s">
        <v>313</v>
      </c>
      <c r="I49" s="29" t="s">
        <v>13</v>
      </c>
      <c r="J49" s="29" t="s">
        <v>325</v>
      </c>
      <c r="K49" s="29" t="s">
        <v>22</v>
      </c>
    </row>
    <row r="50" spans="1:15" s="28" customFormat="1" ht="15.75" customHeight="1" x14ac:dyDescent="0.25">
      <c r="A50" s="25">
        <v>6</v>
      </c>
      <c r="B50" s="29" t="s">
        <v>309</v>
      </c>
      <c r="C50" s="29" t="s">
        <v>310</v>
      </c>
      <c r="D50" s="23">
        <v>23928479.469999999</v>
      </c>
      <c r="E50" s="25" t="s">
        <v>326</v>
      </c>
      <c r="F50" s="29" t="s">
        <v>327</v>
      </c>
      <c r="G50" s="23">
        <v>64350</v>
      </c>
      <c r="H50" s="25" t="s">
        <v>313</v>
      </c>
      <c r="I50" s="29" t="s">
        <v>13</v>
      </c>
      <c r="J50" s="29" t="s">
        <v>328</v>
      </c>
      <c r="K50" s="29" t="s">
        <v>28</v>
      </c>
    </row>
    <row r="51" spans="1:15" s="28" customFormat="1" ht="15.75" customHeight="1" x14ac:dyDescent="0.25">
      <c r="A51" s="25">
        <v>6</v>
      </c>
      <c r="B51" s="29" t="s">
        <v>309</v>
      </c>
      <c r="C51" s="29" t="s">
        <v>310</v>
      </c>
      <c r="D51" s="23">
        <v>23928479.469999999</v>
      </c>
      <c r="E51" s="25" t="s">
        <v>329</v>
      </c>
      <c r="F51" s="29" t="s">
        <v>330</v>
      </c>
      <c r="G51" s="23">
        <v>67125</v>
      </c>
      <c r="H51" s="25" t="s">
        <v>313</v>
      </c>
      <c r="I51" s="29" t="s">
        <v>13</v>
      </c>
      <c r="J51" s="29" t="s">
        <v>321</v>
      </c>
      <c r="K51" s="29" t="s">
        <v>28</v>
      </c>
    </row>
    <row r="52" spans="1:15" s="28" customFormat="1" ht="15.75" customHeight="1" x14ac:dyDescent="0.25">
      <c r="A52" s="25">
        <v>6</v>
      </c>
      <c r="B52" s="29" t="s">
        <v>309</v>
      </c>
      <c r="C52" s="29" t="s">
        <v>310</v>
      </c>
      <c r="D52" s="23">
        <v>23928479.469999999</v>
      </c>
      <c r="E52" s="25" t="s">
        <v>331</v>
      </c>
      <c r="F52" s="29" t="s">
        <v>332</v>
      </c>
      <c r="G52" s="23">
        <v>145995.09</v>
      </c>
      <c r="H52" s="25" t="s">
        <v>313</v>
      </c>
      <c r="I52" s="29" t="s">
        <v>13</v>
      </c>
      <c r="J52" s="29" t="s">
        <v>35</v>
      </c>
      <c r="K52" s="29" t="s">
        <v>22</v>
      </c>
    </row>
    <row r="53" spans="1:15" s="28" customFormat="1" ht="15.75" customHeight="1" x14ac:dyDescent="0.25">
      <c r="A53" s="25">
        <v>6</v>
      </c>
      <c r="B53" s="29" t="s">
        <v>309</v>
      </c>
      <c r="C53" s="29" t="s">
        <v>310</v>
      </c>
      <c r="D53" s="23">
        <v>23928479.469999999</v>
      </c>
      <c r="E53" s="25" t="s">
        <v>333</v>
      </c>
      <c r="F53" s="29" t="s">
        <v>334</v>
      </c>
      <c r="G53" s="23">
        <v>282799.42</v>
      </c>
      <c r="H53" s="25" t="s">
        <v>313</v>
      </c>
      <c r="I53" s="29" t="s">
        <v>13</v>
      </c>
      <c r="J53" s="29" t="s">
        <v>27</v>
      </c>
      <c r="K53" s="29" t="s">
        <v>28</v>
      </c>
    </row>
    <row r="54" spans="1:15" s="28" customFormat="1" ht="15.75" customHeight="1" x14ac:dyDescent="0.25">
      <c r="A54" s="25">
        <v>6</v>
      </c>
      <c r="B54" s="29" t="s">
        <v>309</v>
      </c>
      <c r="C54" s="29" t="s">
        <v>310</v>
      </c>
      <c r="D54" s="23">
        <v>23928479.469999999</v>
      </c>
      <c r="E54" s="25" t="s">
        <v>335</v>
      </c>
      <c r="F54" s="29" t="s">
        <v>336</v>
      </c>
      <c r="G54" s="23">
        <v>120445.95</v>
      </c>
      <c r="H54" s="25" t="s">
        <v>313</v>
      </c>
      <c r="I54" s="29" t="s">
        <v>13</v>
      </c>
      <c r="J54" s="29" t="s">
        <v>321</v>
      </c>
      <c r="K54" s="29" t="s">
        <v>28</v>
      </c>
    </row>
    <row r="55" spans="1:15" s="28" customFormat="1" ht="15.75" customHeight="1" x14ac:dyDescent="0.25">
      <c r="A55" s="25">
        <v>6</v>
      </c>
      <c r="B55" s="29" t="s">
        <v>309</v>
      </c>
      <c r="C55" s="29" t="s">
        <v>310</v>
      </c>
      <c r="D55" s="23">
        <v>23928479.469999999</v>
      </c>
      <c r="E55" s="25" t="s">
        <v>337</v>
      </c>
      <c r="F55" s="29" t="s">
        <v>338</v>
      </c>
      <c r="G55" s="23">
        <v>655318.86</v>
      </c>
      <c r="H55" s="25" t="s">
        <v>313</v>
      </c>
      <c r="I55" s="29" t="s">
        <v>13</v>
      </c>
      <c r="J55" s="29" t="s">
        <v>255</v>
      </c>
      <c r="K55" s="29" t="s">
        <v>57</v>
      </c>
    </row>
    <row r="56" spans="1:15" s="28" customFormat="1" ht="15.75" customHeight="1" x14ac:dyDescent="0.25">
      <c r="A56" s="25">
        <v>6</v>
      </c>
      <c r="B56" s="29" t="s">
        <v>309</v>
      </c>
      <c r="C56" s="29" t="s">
        <v>310</v>
      </c>
      <c r="D56" s="23">
        <v>23928479.469999999</v>
      </c>
      <c r="E56" s="25" t="s">
        <v>339</v>
      </c>
      <c r="F56" s="29" t="s">
        <v>340</v>
      </c>
      <c r="G56" s="23">
        <v>3581367.63</v>
      </c>
      <c r="H56" s="25" t="s">
        <v>313</v>
      </c>
      <c r="I56" s="29" t="s">
        <v>13</v>
      </c>
      <c r="J56" s="29" t="s">
        <v>27</v>
      </c>
      <c r="K56" s="29" t="s">
        <v>28</v>
      </c>
    </row>
    <row r="57" spans="1:15" s="28" customFormat="1" ht="15.75" customHeight="1" x14ac:dyDescent="0.25">
      <c r="A57" s="25">
        <v>6</v>
      </c>
      <c r="B57" s="29" t="s">
        <v>309</v>
      </c>
      <c r="C57" s="29" t="s">
        <v>310</v>
      </c>
      <c r="D57" s="23">
        <v>23928479.469999999</v>
      </c>
      <c r="E57" s="25" t="s">
        <v>341</v>
      </c>
      <c r="F57" s="29" t="s">
        <v>342</v>
      </c>
      <c r="G57" s="23">
        <v>9425446.4399999995</v>
      </c>
      <c r="H57" s="25" t="s">
        <v>313</v>
      </c>
      <c r="I57" s="29" t="s">
        <v>13</v>
      </c>
      <c r="J57" s="29" t="s">
        <v>35</v>
      </c>
      <c r="K57" s="29" t="s">
        <v>322</v>
      </c>
    </row>
    <row r="58" spans="1:15" s="28" customFormat="1" ht="15.75" customHeight="1" x14ac:dyDescent="0.25">
      <c r="A58" s="25">
        <v>7</v>
      </c>
      <c r="B58" s="29" t="s">
        <v>91</v>
      </c>
      <c r="C58" s="29" t="s">
        <v>92</v>
      </c>
      <c r="D58" s="23">
        <v>15684145.470000001</v>
      </c>
      <c r="E58" s="25" t="s">
        <v>93</v>
      </c>
      <c r="F58" s="29" t="s">
        <v>94</v>
      </c>
      <c r="G58" s="23">
        <v>14695605.58</v>
      </c>
      <c r="H58" s="25" t="s">
        <v>283</v>
      </c>
      <c r="I58" s="29" t="s">
        <v>13</v>
      </c>
      <c r="J58" s="29" t="s">
        <v>95</v>
      </c>
      <c r="K58" s="29" t="s">
        <v>28</v>
      </c>
    </row>
    <row r="59" spans="1:15" s="28" customFormat="1" ht="15.75" customHeight="1" x14ac:dyDescent="0.25">
      <c r="A59" s="25">
        <v>7</v>
      </c>
      <c r="B59" s="29" t="s">
        <v>91</v>
      </c>
      <c r="C59" s="29" t="s">
        <v>92</v>
      </c>
      <c r="D59" s="23">
        <v>15684145.470000001</v>
      </c>
      <c r="E59" s="25" t="s">
        <v>343</v>
      </c>
      <c r="F59" s="29" t="s">
        <v>344</v>
      </c>
      <c r="G59" s="23">
        <v>988539.89</v>
      </c>
      <c r="H59" s="25" t="s">
        <v>283</v>
      </c>
      <c r="I59" s="29" t="s">
        <v>13</v>
      </c>
      <c r="J59" s="29" t="s">
        <v>345</v>
      </c>
      <c r="K59" s="29" t="s">
        <v>57</v>
      </c>
    </row>
    <row r="60" spans="1:15" s="28" customFormat="1" ht="15.75" customHeight="1" x14ac:dyDescent="0.25">
      <c r="A60" s="25">
        <v>8</v>
      </c>
      <c r="B60" s="62" t="s">
        <v>367</v>
      </c>
      <c r="C60" s="62" t="s">
        <v>368</v>
      </c>
      <c r="D60" s="60">
        <v>11913399.83</v>
      </c>
      <c r="E60" s="4" t="s">
        <v>369</v>
      </c>
      <c r="F60" s="62" t="s">
        <v>370</v>
      </c>
      <c r="G60" s="5">
        <v>4091121.6200000006</v>
      </c>
      <c r="H60" s="4" t="s">
        <v>371</v>
      </c>
      <c r="I60" s="62" t="s">
        <v>13</v>
      </c>
      <c r="J60" s="62" t="s">
        <v>325</v>
      </c>
      <c r="K60" s="19" t="s">
        <v>372</v>
      </c>
    </row>
    <row r="61" spans="1:15" s="28" customFormat="1" ht="15.75" customHeight="1" x14ac:dyDescent="0.25">
      <c r="A61" s="25">
        <v>8</v>
      </c>
      <c r="B61" s="62" t="s">
        <v>367</v>
      </c>
      <c r="C61" s="62" t="s">
        <v>368</v>
      </c>
      <c r="D61" s="60">
        <v>11913399.83</v>
      </c>
      <c r="E61" s="4" t="s">
        <v>373</v>
      </c>
      <c r="F61" s="62" t="s">
        <v>374</v>
      </c>
      <c r="G61" s="5">
        <v>28436.25</v>
      </c>
      <c r="H61" s="4" t="s">
        <v>371</v>
      </c>
      <c r="I61" s="62" t="s">
        <v>13</v>
      </c>
      <c r="J61" s="62" t="s">
        <v>260</v>
      </c>
      <c r="K61" s="62" t="s">
        <v>123</v>
      </c>
    </row>
    <row r="62" spans="1:15" s="28" customFormat="1" ht="15.75" customHeight="1" x14ac:dyDescent="0.25">
      <c r="A62" s="25">
        <v>8</v>
      </c>
      <c r="B62" s="62" t="s">
        <v>367</v>
      </c>
      <c r="C62" s="62" t="s">
        <v>368</v>
      </c>
      <c r="D62" s="60">
        <v>11913399.83</v>
      </c>
      <c r="E62" s="4" t="s">
        <v>201</v>
      </c>
      <c r="F62" s="62" t="s">
        <v>202</v>
      </c>
      <c r="G62" s="60">
        <v>7793841.96</v>
      </c>
      <c r="H62" s="4" t="s">
        <v>371</v>
      </c>
      <c r="I62" s="62" t="s">
        <v>13</v>
      </c>
      <c r="J62" s="62" t="s">
        <v>375</v>
      </c>
      <c r="K62" s="62" t="s">
        <v>22</v>
      </c>
    </row>
    <row r="63" spans="1:15" s="28" customFormat="1" ht="15.75" customHeight="1" x14ac:dyDescent="0.25">
      <c r="A63" s="59">
        <v>9</v>
      </c>
      <c r="B63" s="59" t="s">
        <v>528</v>
      </c>
      <c r="C63" s="59" t="s">
        <v>529</v>
      </c>
      <c r="D63" s="60">
        <v>9031246.3499999996</v>
      </c>
      <c r="E63" s="59" t="s">
        <v>530</v>
      </c>
      <c r="F63" s="59" t="s">
        <v>531</v>
      </c>
      <c r="G63" s="60">
        <v>2654456.14</v>
      </c>
      <c r="H63" s="59" t="s">
        <v>535</v>
      </c>
      <c r="I63" s="29" t="s">
        <v>307</v>
      </c>
      <c r="J63" s="59" t="s">
        <v>477</v>
      </c>
      <c r="K63" s="59" t="s">
        <v>532</v>
      </c>
      <c r="L63" s="60"/>
      <c r="M63" s="60"/>
      <c r="N63" s="59"/>
      <c r="O63" s="59"/>
    </row>
    <row r="64" spans="1:15" s="28" customFormat="1" x14ac:dyDescent="0.25">
      <c r="A64" s="59">
        <v>9</v>
      </c>
      <c r="B64" s="59" t="s">
        <v>528</v>
      </c>
      <c r="C64" s="59" t="s">
        <v>529</v>
      </c>
      <c r="D64" s="60">
        <v>9031246.3499999996</v>
      </c>
      <c r="E64" s="59" t="s">
        <v>533</v>
      </c>
      <c r="F64" s="59" t="s">
        <v>534</v>
      </c>
      <c r="G64" s="60">
        <v>6376790.21</v>
      </c>
      <c r="H64" s="59" t="s">
        <v>535</v>
      </c>
      <c r="I64" s="59" t="s">
        <v>13</v>
      </c>
      <c r="J64" s="59" t="s">
        <v>325</v>
      </c>
      <c r="K64" s="59" t="s">
        <v>322</v>
      </c>
      <c r="L64" s="60"/>
      <c r="M64" s="60"/>
      <c r="N64" s="59"/>
      <c r="O64" s="59"/>
    </row>
    <row r="65" spans="1:13" s="28" customFormat="1" x14ac:dyDescent="0.25">
      <c r="A65" s="25">
        <v>10</v>
      </c>
      <c r="B65" s="29" t="s">
        <v>376</v>
      </c>
      <c r="C65" s="29" t="s">
        <v>377</v>
      </c>
      <c r="D65" s="23">
        <v>7963368.5</v>
      </c>
      <c r="E65" s="25" t="s">
        <v>61</v>
      </c>
      <c r="F65" s="29" t="s">
        <v>62</v>
      </c>
      <c r="G65" s="23">
        <v>7963368.5</v>
      </c>
      <c r="H65" s="25" t="s">
        <v>378</v>
      </c>
      <c r="I65" s="29" t="s">
        <v>13</v>
      </c>
      <c r="J65" s="29" t="s">
        <v>379</v>
      </c>
      <c r="K65" s="29" t="s">
        <v>57</v>
      </c>
      <c r="L65" s="29"/>
    </row>
    <row r="66" spans="1:13" s="28" customFormat="1" x14ac:dyDescent="0.25">
      <c r="A66" s="24">
        <v>11</v>
      </c>
      <c r="B66" s="25" t="s">
        <v>59</v>
      </c>
      <c r="C66" s="26" t="s">
        <v>60</v>
      </c>
      <c r="D66" s="21">
        <v>7556000</v>
      </c>
      <c r="E66" s="25" t="s">
        <v>61</v>
      </c>
      <c r="F66" s="25" t="s">
        <v>62</v>
      </c>
      <c r="G66" s="23">
        <v>7556000</v>
      </c>
      <c r="H66" s="25" t="s">
        <v>280</v>
      </c>
      <c r="I66" s="25" t="s">
        <v>13</v>
      </c>
      <c r="J66" s="26" t="s">
        <v>63</v>
      </c>
      <c r="K66" s="26" t="s">
        <v>57</v>
      </c>
    </row>
    <row r="67" spans="1:13" s="28" customFormat="1" x14ac:dyDescent="0.25">
      <c r="A67" s="24">
        <v>12</v>
      </c>
      <c r="B67" s="25" t="s">
        <v>48</v>
      </c>
      <c r="C67" s="26" t="s">
        <v>49</v>
      </c>
      <c r="D67" s="33">
        <v>7197734.3099999996</v>
      </c>
      <c r="E67" s="32" t="s">
        <v>50</v>
      </c>
      <c r="F67" s="32" t="s">
        <v>51</v>
      </c>
      <c r="G67" s="33">
        <v>7197734.3099999996</v>
      </c>
      <c r="H67" s="25" t="s">
        <v>279</v>
      </c>
      <c r="I67" s="25" t="s">
        <v>13</v>
      </c>
      <c r="J67" s="26" t="s">
        <v>44</v>
      </c>
      <c r="K67" s="26" t="s">
        <v>22</v>
      </c>
    </row>
    <row r="68" spans="1:13" s="28" customFormat="1" x14ac:dyDescent="0.25">
      <c r="A68" s="24">
        <v>13</v>
      </c>
      <c r="B68" s="25" t="s">
        <v>106</v>
      </c>
      <c r="C68" s="26" t="s">
        <v>107</v>
      </c>
      <c r="D68" s="31">
        <v>5808356.1600000001</v>
      </c>
      <c r="E68" s="27" t="s">
        <v>54</v>
      </c>
      <c r="F68" s="27" t="s">
        <v>55</v>
      </c>
      <c r="G68" s="22">
        <v>3534938.7</v>
      </c>
      <c r="H68" s="25" t="s">
        <v>108</v>
      </c>
      <c r="I68" s="25" t="s">
        <v>13</v>
      </c>
      <c r="J68" s="26" t="s">
        <v>71</v>
      </c>
      <c r="K68" s="26" t="s">
        <v>57</v>
      </c>
    </row>
    <row r="69" spans="1:13" s="28" customFormat="1" x14ac:dyDescent="0.25">
      <c r="A69" s="24">
        <v>13</v>
      </c>
      <c r="B69" s="25" t="s">
        <v>106</v>
      </c>
      <c r="C69" s="26" t="s">
        <v>107</v>
      </c>
      <c r="D69" s="34">
        <v>5808356.1600000001</v>
      </c>
      <c r="E69" s="27" t="s">
        <v>66</v>
      </c>
      <c r="F69" s="27" t="s">
        <v>67</v>
      </c>
      <c r="G69" s="22">
        <v>2273417.46</v>
      </c>
      <c r="H69" s="25" t="s">
        <v>108</v>
      </c>
      <c r="I69" s="25" t="s">
        <v>13</v>
      </c>
      <c r="J69" s="26" t="s">
        <v>71</v>
      </c>
      <c r="K69" s="26" t="s">
        <v>57</v>
      </c>
    </row>
    <row r="70" spans="1:13" s="28" customFormat="1" x14ac:dyDescent="0.25">
      <c r="A70" s="28">
        <v>14</v>
      </c>
      <c r="B70" s="63" t="s">
        <v>144</v>
      </c>
      <c r="C70" s="64">
        <v>91547293790</v>
      </c>
      <c r="D70" s="65">
        <v>5361841.0599999996</v>
      </c>
      <c r="E70" s="63" t="s">
        <v>149</v>
      </c>
      <c r="F70" s="63" t="s">
        <v>150</v>
      </c>
      <c r="G70" s="65">
        <v>2982828.81</v>
      </c>
      <c r="H70" s="63" t="s">
        <v>147</v>
      </c>
      <c r="I70" s="63" t="s">
        <v>13</v>
      </c>
      <c r="J70" s="66">
        <v>44287</v>
      </c>
      <c r="K70" s="66">
        <v>46203</v>
      </c>
    </row>
    <row r="71" spans="1:13" s="28" customFormat="1" x14ac:dyDescent="0.25">
      <c r="A71" s="24">
        <v>14</v>
      </c>
      <c r="B71" s="63" t="s">
        <v>144</v>
      </c>
      <c r="C71" s="64">
        <v>91547293790</v>
      </c>
      <c r="D71" s="65">
        <v>5361841.0599999996</v>
      </c>
      <c r="E71" s="59" t="s">
        <v>145</v>
      </c>
      <c r="F71" s="59" t="s">
        <v>146</v>
      </c>
      <c r="G71" s="60">
        <v>2379012.2500000005</v>
      </c>
      <c r="H71" s="63" t="s">
        <v>147</v>
      </c>
      <c r="I71" s="63" t="s">
        <v>13</v>
      </c>
      <c r="J71" s="59" t="s">
        <v>148</v>
      </c>
      <c r="K71" s="59" t="s">
        <v>28</v>
      </c>
    </row>
    <row r="72" spans="1:13" s="28" customFormat="1" x14ac:dyDescent="0.25">
      <c r="A72" s="24">
        <v>15</v>
      </c>
      <c r="B72" s="25" t="s">
        <v>52</v>
      </c>
      <c r="C72" s="26" t="s">
        <v>53</v>
      </c>
      <c r="D72" s="34">
        <v>5178947.12</v>
      </c>
      <c r="E72" s="27" t="s">
        <v>54</v>
      </c>
      <c r="F72" s="27" t="s">
        <v>55</v>
      </c>
      <c r="G72" s="22">
        <f>D72</f>
        <v>5178947.12</v>
      </c>
      <c r="H72" s="25" t="s">
        <v>58</v>
      </c>
      <c r="I72" s="25" t="s">
        <v>13</v>
      </c>
      <c r="J72" s="26" t="s">
        <v>56</v>
      </c>
      <c r="K72" s="26" t="s">
        <v>57</v>
      </c>
    </row>
    <row r="73" spans="1:13" s="28" customFormat="1" x14ac:dyDescent="0.25">
      <c r="A73" s="24">
        <v>16</v>
      </c>
      <c r="B73" s="25" t="s">
        <v>76</v>
      </c>
      <c r="C73" s="26" t="s">
        <v>77</v>
      </c>
      <c r="D73" s="34">
        <v>5136372.6900000004</v>
      </c>
      <c r="E73" s="27" t="s">
        <v>78</v>
      </c>
      <c r="F73" s="27" t="s">
        <v>79</v>
      </c>
      <c r="G73" s="22">
        <v>5136372.6900000004</v>
      </c>
      <c r="H73" s="25" t="s">
        <v>282</v>
      </c>
      <c r="I73" s="25" t="s">
        <v>13</v>
      </c>
      <c r="J73" s="26" t="s">
        <v>80</v>
      </c>
      <c r="K73" s="26" t="s">
        <v>28</v>
      </c>
    </row>
    <row r="74" spans="1:13" s="28" customFormat="1" x14ac:dyDescent="0.25">
      <c r="A74" s="24">
        <v>17</v>
      </c>
      <c r="B74" s="59" t="s">
        <v>511</v>
      </c>
      <c r="C74" s="59" t="s">
        <v>512</v>
      </c>
      <c r="D74" s="61">
        <v>5000000</v>
      </c>
      <c r="E74" s="73" t="s">
        <v>513</v>
      </c>
      <c r="F74" s="73" t="s">
        <v>514</v>
      </c>
      <c r="G74" s="61">
        <v>5000000</v>
      </c>
      <c r="H74" s="59" t="s">
        <v>515</v>
      </c>
      <c r="I74" s="59" t="s">
        <v>20</v>
      </c>
      <c r="J74" s="59" t="s">
        <v>516</v>
      </c>
      <c r="K74" s="59" t="s">
        <v>318</v>
      </c>
    </row>
    <row r="75" spans="1:13" s="28" customFormat="1" x14ac:dyDescent="0.25">
      <c r="A75" s="25">
        <v>18</v>
      </c>
      <c r="B75" s="25" t="s">
        <v>380</v>
      </c>
      <c r="C75" s="25" t="s">
        <v>381</v>
      </c>
      <c r="D75" s="22">
        <v>4954719.47</v>
      </c>
      <c r="E75" s="27" t="s">
        <v>382</v>
      </c>
      <c r="F75" s="27" t="s">
        <v>383</v>
      </c>
      <c r="G75" s="22">
        <v>3249783.55</v>
      </c>
      <c r="H75" s="25" t="s">
        <v>384</v>
      </c>
      <c r="I75" s="25" t="s">
        <v>13</v>
      </c>
      <c r="J75" s="25" t="s">
        <v>276</v>
      </c>
      <c r="K75" s="25" t="s">
        <v>47</v>
      </c>
    </row>
    <row r="76" spans="1:13" s="28" customFormat="1" ht="15.75" customHeight="1" x14ac:dyDescent="0.25">
      <c r="A76" s="25">
        <v>18</v>
      </c>
      <c r="B76" s="25" t="s">
        <v>380</v>
      </c>
      <c r="C76" s="25" t="s">
        <v>381</v>
      </c>
      <c r="D76" s="23">
        <v>4954719.47</v>
      </c>
      <c r="E76" s="25" t="s">
        <v>385</v>
      </c>
      <c r="F76" s="25" t="s">
        <v>386</v>
      </c>
      <c r="G76" s="23">
        <v>1704935.92</v>
      </c>
      <c r="H76" s="25" t="s">
        <v>384</v>
      </c>
      <c r="I76" s="25" t="s">
        <v>13</v>
      </c>
      <c r="J76" s="25" t="s">
        <v>387</v>
      </c>
      <c r="K76" s="25" t="s">
        <v>57</v>
      </c>
    </row>
    <row r="77" spans="1:13" s="28" customFormat="1" ht="15.75" customHeight="1" x14ac:dyDescent="0.25">
      <c r="A77" s="25">
        <v>19</v>
      </c>
      <c r="B77" s="25" t="s">
        <v>388</v>
      </c>
      <c r="C77" s="25" t="s">
        <v>389</v>
      </c>
      <c r="D77" s="23">
        <v>4813300.9000000004</v>
      </c>
      <c r="E77" s="25" t="s">
        <v>390</v>
      </c>
      <c r="F77" s="25" t="s">
        <v>391</v>
      </c>
      <c r="G77" s="23">
        <v>4813300.9000000004</v>
      </c>
      <c r="H77" s="25" t="s">
        <v>392</v>
      </c>
      <c r="I77" s="29" t="s">
        <v>307</v>
      </c>
      <c r="J77" s="25" t="s">
        <v>393</v>
      </c>
      <c r="K77" s="25" t="s">
        <v>394</v>
      </c>
    </row>
    <row r="78" spans="1:13" s="28" customFormat="1" ht="15.75" customHeight="1" x14ac:dyDescent="0.25">
      <c r="A78" s="25">
        <v>20</v>
      </c>
      <c r="B78" s="29" t="s">
        <v>395</v>
      </c>
      <c r="C78" s="29" t="s">
        <v>396</v>
      </c>
      <c r="D78" s="33">
        <v>4639983.54</v>
      </c>
      <c r="E78" s="32" t="s">
        <v>397</v>
      </c>
      <c r="F78" s="75" t="s">
        <v>398</v>
      </c>
      <c r="G78" s="33">
        <v>4639983.54</v>
      </c>
      <c r="H78" s="25" t="s">
        <v>399</v>
      </c>
      <c r="I78" s="29" t="s">
        <v>13</v>
      </c>
      <c r="J78" s="29" t="s">
        <v>27</v>
      </c>
      <c r="K78" s="29" t="s">
        <v>400</v>
      </c>
    </row>
    <row r="79" spans="1:13" s="28" customFormat="1" ht="15.75" customHeight="1" x14ac:dyDescent="0.25">
      <c r="A79" s="24">
        <v>21</v>
      </c>
      <c r="B79" s="25" t="s">
        <v>64</v>
      </c>
      <c r="C79" s="26" t="s">
        <v>65</v>
      </c>
      <c r="D79" s="31">
        <v>4561486.5599999996</v>
      </c>
      <c r="E79" s="32" t="s">
        <v>66</v>
      </c>
      <c r="F79" s="32" t="s">
        <v>67</v>
      </c>
      <c r="G79" s="33">
        <v>2910812.73</v>
      </c>
      <c r="H79" s="25" t="s">
        <v>281</v>
      </c>
      <c r="I79" s="25" t="s">
        <v>13</v>
      </c>
      <c r="J79" s="26" t="s">
        <v>68</v>
      </c>
      <c r="K79" s="26" t="s">
        <v>57</v>
      </c>
    </row>
    <row r="80" spans="1:13" s="28" customFormat="1" ht="15.75" customHeight="1" x14ac:dyDescent="0.25">
      <c r="A80" s="24">
        <v>21</v>
      </c>
      <c r="B80" s="25" t="s">
        <v>64</v>
      </c>
      <c r="C80" s="26" t="s">
        <v>65</v>
      </c>
      <c r="D80" s="31">
        <v>4561486.5599999996</v>
      </c>
      <c r="E80" s="32" t="s">
        <v>54</v>
      </c>
      <c r="F80" s="32" t="s">
        <v>55</v>
      </c>
      <c r="G80" s="33">
        <v>1650673.83</v>
      </c>
      <c r="H80" s="25" t="s">
        <v>281</v>
      </c>
      <c r="I80" s="25" t="s">
        <v>13</v>
      </c>
      <c r="J80" s="26" t="s">
        <v>68</v>
      </c>
      <c r="K80" s="26" t="s">
        <v>57</v>
      </c>
      <c r="L80" s="25"/>
      <c r="M80" s="25"/>
    </row>
    <row r="81" spans="1:15" s="28" customFormat="1" ht="15.75" customHeight="1" x14ac:dyDescent="0.25">
      <c r="A81" s="24">
        <v>22</v>
      </c>
      <c r="B81" s="25" t="s">
        <v>99</v>
      </c>
      <c r="C81" s="26" t="s">
        <v>100</v>
      </c>
      <c r="D81" s="31">
        <v>3940071.22</v>
      </c>
      <c r="E81" s="32" t="s">
        <v>66</v>
      </c>
      <c r="F81" s="32" t="s">
        <v>67</v>
      </c>
      <c r="G81" s="33">
        <v>2892686.61</v>
      </c>
      <c r="H81" s="25" t="s">
        <v>284</v>
      </c>
      <c r="I81" s="25" t="s">
        <v>13</v>
      </c>
      <c r="J81" s="30" t="s">
        <v>101</v>
      </c>
      <c r="K81" s="30" t="s">
        <v>57</v>
      </c>
      <c r="L81" s="29"/>
    </row>
    <row r="82" spans="1:15" s="28" customFormat="1" ht="15.75" customHeight="1" x14ac:dyDescent="0.25">
      <c r="A82" s="24">
        <v>22</v>
      </c>
      <c r="B82" s="25" t="s">
        <v>99</v>
      </c>
      <c r="C82" s="26" t="s">
        <v>100</v>
      </c>
      <c r="D82" s="34">
        <v>3940071.22</v>
      </c>
      <c r="E82" s="27" t="s">
        <v>54</v>
      </c>
      <c r="F82" s="27" t="s">
        <v>55</v>
      </c>
      <c r="G82" s="22">
        <v>1047384.61</v>
      </c>
      <c r="H82" s="25" t="s">
        <v>284</v>
      </c>
      <c r="I82" s="25" t="s">
        <v>13</v>
      </c>
      <c r="J82" s="30" t="s">
        <v>101</v>
      </c>
      <c r="K82" s="30" t="s">
        <v>57</v>
      </c>
    </row>
    <row r="83" spans="1:15" s="28" customFormat="1" ht="15.75" customHeight="1" x14ac:dyDescent="0.25">
      <c r="A83" s="24">
        <v>23</v>
      </c>
      <c r="B83" s="25" t="s">
        <v>115</v>
      </c>
      <c r="C83" s="26" t="s">
        <v>116</v>
      </c>
      <c r="D83" s="31">
        <v>3682829.49</v>
      </c>
      <c r="E83" s="32" t="s">
        <v>66</v>
      </c>
      <c r="F83" s="32" t="s">
        <v>67</v>
      </c>
      <c r="G83" s="31">
        <v>3682829.49</v>
      </c>
      <c r="H83" s="25" t="s">
        <v>117</v>
      </c>
      <c r="I83" s="25" t="s">
        <v>13</v>
      </c>
      <c r="J83" s="26" t="s">
        <v>71</v>
      </c>
      <c r="K83" s="26" t="s">
        <v>57</v>
      </c>
      <c r="L83" s="29"/>
    </row>
    <row r="84" spans="1:15" s="28" customFormat="1" ht="15.75" customHeight="1" x14ac:dyDescent="0.25">
      <c r="A84" s="24">
        <v>24</v>
      </c>
      <c r="B84" s="25" t="s">
        <v>81</v>
      </c>
      <c r="C84" s="26" t="s">
        <v>82</v>
      </c>
      <c r="D84" s="34">
        <v>3477863.3</v>
      </c>
      <c r="E84" s="27" t="s">
        <v>54</v>
      </c>
      <c r="F84" s="27" t="s">
        <v>55</v>
      </c>
      <c r="G84" s="34">
        <v>3477863.3</v>
      </c>
      <c r="H84" s="25" t="s">
        <v>84</v>
      </c>
      <c r="I84" s="25" t="s">
        <v>13</v>
      </c>
      <c r="J84" s="26" t="s">
        <v>83</v>
      </c>
      <c r="K84" s="26" t="s">
        <v>57</v>
      </c>
    </row>
    <row r="85" spans="1:15" s="28" customFormat="1" ht="15.75" customHeight="1" x14ac:dyDescent="0.25">
      <c r="A85" s="25">
        <v>25</v>
      </c>
      <c r="B85" s="29" t="s">
        <v>401</v>
      </c>
      <c r="C85" s="29" t="s">
        <v>402</v>
      </c>
      <c r="D85" s="22">
        <v>3275504.52</v>
      </c>
      <c r="E85" s="27" t="s">
        <v>403</v>
      </c>
      <c r="F85" s="35" t="s">
        <v>404</v>
      </c>
      <c r="G85" s="22">
        <v>3275504.52</v>
      </c>
      <c r="H85" s="25" t="s">
        <v>405</v>
      </c>
      <c r="I85" s="29" t="s">
        <v>13</v>
      </c>
      <c r="J85" s="29" t="s">
        <v>406</v>
      </c>
      <c r="K85" s="29" t="s">
        <v>407</v>
      </c>
    </row>
    <row r="86" spans="1:15" s="28" customFormat="1" ht="15.75" customHeight="1" x14ac:dyDescent="0.25">
      <c r="A86" s="59">
        <v>26</v>
      </c>
      <c r="B86" s="59" t="s">
        <v>544</v>
      </c>
      <c r="C86" s="59" t="s">
        <v>545</v>
      </c>
      <c r="D86" s="60">
        <v>3204141.14</v>
      </c>
      <c r="E86" s="59" t="s">
        <v>546</v>
      </c>
      <c r="F86" s="59" t="s">
        <v>547</v>
      </c>
      <c r="G86" s="60">
        <v>3204141.14</v>
      </c>
      <c r="H86" s="59" t="s">
        <v>548</v>
      </c>
      <c r="I86" s="59" t="s">
        <v>307</v>
      </c>
      <c r="J86" s="59" t="s">
        <v>325</v>
      </c>
      <c r="K86" s="59" t="s">
        <v>453</v>
      </c>
      <c r="L86" s="60"/>
      <c r="M86" s="60"/>
      <c r="N86" s="59"/>
      <c r="O86" s="59"/>
    </row>
    <row r="87" spans="1:15" s="28" customFormat="1" ht="15.75" customHeight="1" x14ac:dyDescent="0.25">
      <c r="A87" s="24">
        <v>27</v>
      </c>
      <c r="B87" s="25" t="s">
        <v>69</v>
      </c>
      <c r="C87" s="26" t="s">
        <v>70</v>
      </c>
      <c r="D87" s="34">
        <v>3195097.93</v>
      </c>
      <c r="E87" s="27" t="s">
        <v>54</v>
      </c>
      <c r="F87" s="27" t="s">
        <v>55</v>
      </c>
      <c r="G87" s="22">
        <v>2003038.46</v>
      </c>
      <c r="H87" s="25" t="s">
        <v>72</v>
      </c>
      <c r="I87" s="25" t="s">
        <v>13</v>
      </c>
      <c r="J87" s="26" t="s">
        <v>71</v>
      </c>
      <c r="K87" s="26" t="s">
        <v>57</v>
      </c>
    </row>
    <row r="88" spans="1:15" s="28" customFormat="1" ht="15.75" customHeight="1" x14ac:dyDescent="0.25">
      <c r="A88" s="24">
        <v>27</v>
      </c>
      <c r="B88" s="25" t="s">
        <v>69</v>
      </c>
      <c r="C88" s="26" t="s">
        <v>70</v>
      </c>
      <c r="D88" s="34">
        <v>3195097.93</v>
      </c>
      <c r="E88" s="27" t="s">
        <v>66</v>
      </c>
      <c r="F88" s="27" t="s">
        <v>67</v>
      </c>
      <c r="G88" s="22">
        <v>1192059.47</v>
      </c>
      <c r="H88" s="25" t="s">
        <v>72</v>
      </c>
      <c r="I88" s="25" t="s">
        <v>13</v>
      </c>
      <c r="J88" s="26" t="s">
        <v>71</v>
      </c>
      <c r="K88" s="26" t="s">
        <v>57</v>
      </c>
    </row>
    <row r="89" spans="1:15" s="28" customFormat="1" ht="15.75" customHeight="1" x14ac:dyDescent="0.25">
      <c r="A89" s="24">
        <v>28</v>
      </c>
      <c r="B89" s="25" t="s">
        <v>73</v>
      </c>
      <c r="C89" s="26" t="s">
        <v>74</v>
      </c>
      <c r="D89" s="34">
        <v>3143205.39</v>
      </c>
      <c r="E89" s="27" t="s">
        <v>66</v>
      </c>
      <c r="F89" s="27" t="s">
        <v>67</v>
      </c>
      <c r="G89" s="34">
        <v>3143205.39</v>
      </c>
      <c r="H89" s="25" t="s">
        <v>75</v>
      </c>
      <c r="I89" s="25" t="s">
        <v>13</v>
      </c>
      <c r="J89" s="26" t="s">
        <v>71</v>
      </c>
      <c r="K89" s="26" t="s">
        <v>57</v>
      </c>
    </row>
    <row r="90" spans="1:15" s="28" customFormat="1" ht="15.75" customHeight="1" x14ac:dyDescent="0.25">
      <c r="A90" s="24">
        <v>29</v>
      </c>
      <c r="B90" s="25" t="s">
        <v>524</v>
      </c>
      <c r="C90" s="26">
        <v>89406825003</v>
      </c>
      <c r="D90" s="34">
        <v>2862460.44</v>
      </c>
      <c r="E90" s="27" t="s">
        <v>66</v>
      </c>
      <c r="F90" s="27" t="s">
        <v>67</v>
      </c>
      <c r="G90" s="34">
        <v>2862460.44</v>
      </c>
      <c r="H90" s="25" t="s">
        <v>167</v>
      </c>
      <c r="I90" s="25" t="s">
        <v>13</v>
      </c>
      <c r="J90" s="26" t="s">
        <v>525</v>
      </c>
      <c r="K90" s="26" t="s">
        <v>304</v>
      </c>
    </row>
    <row r="91" spans="1:15" s="28" customFormat="1" ht="15.75" customHeight="1" x14ac:dyDescent="0.25">
      <c r="A91" s="24">
        <v>30</v>
      </c>
      <c r="B91" s="25" t="s">
        <v>85</v>
      </c>
      <c r="C91" s="26" t="s">
        <v>86</v>
      </c>
      <c r="D91" s="34">
        <v>2846345.3</v>
      </c>
      <c r="E91" s="27" t="s">
        <v>66</v>
      </c>
      <c r="F91" s="27" t="s">
        <v>67</v>
      </c>
      <c r="G91" s="22">
        <v>2846345.3</v>
      </c>
      <c r="H91" s="25" t="s">
        <v>87</v>
      </c>
      <c r="I91" s="25" t="s">
        <v>13</v>
      </c>
      <c r="J91" s="26" t="s">
        <v>71</v>
      </c>
      <c r="K91" s="26" t="s">
        <v>57</v>
      </c>
    </row>
    <row r="92" spans="1:15" s="28" customFormat="1" ht="15.75" customHeight="1" x14ac:dyDescent="0.25">
      <c r="A92" s="25">
        <v>31</v>
      </c>
      <c r="B92" s="29" t="s">
        <v>199</v>
      </c>
      <c r="C92" s="29" t="s">
        <v>200</v>
      </c>
      <c r="D92" s="22">
        <v>2674484.7200000002</v>
      </c>
      <c r="E92" s="27" t="s">
        <v>201</v>
      </c>
      <c r="F92" s="35" t="s">
        <v>202</v>
      </c>
      <c r="G92" s="22">
        <v>2674484.7200000002</v>
      </c>
      <c r="H92" s="25" t="s">
        <v>291</v>
      </c>
      <c r="I92" s="29" t="s">
        <v>13</v>
      </c>
      <c r="J92" s="29" t="s">
        <v>203</v>
      </c>
      <c r="K92" s="29" t="s">
        <v>204</v>
      </c>
    </row>
    <row r="93" spans="1:15" s="28" customFormat="1" ht="15.75" customHeight="1" x14ac:dyDescent="0.25">
      <c r="A93" s="37">
        <v>32</v>
      </c>
      <c r="B93" s="29" t="s">
        <v>118</v>
      </c>
      <c r="C93" s="30" t="s">
        <v>119</v>
      </c>
      <c r="D93" s="34">
        <v>2631016.2772433502</v>
      </c>
      <c r="E93" s="35" t="s">
        <v>120</v>
      </c>
      <c r="F93" s="35" t="s">
        <v>121</v>
      </c>
      <c r="G93" s="22">
        <v>2631016.2772433502</v>
      </c>
      <c r="H93" s="29" t="s">
        <v>285</v>
      </c>
      <c r="I93" s="29" t="s">
        <v>13</v>
      </c>
      <c r="J93" s="30" t="s">
        <v>122</v>
      </c>
      <c r="K93" s="29" t="s">
        <v>346</v>
      </c>
    </row>
    <row r="94" spans="1:15" s="28" customFormat="1" ht="15.75" customHeight="1" x14ac:dyDescent="0.25">
      <c r="A94" s="24">
        <v>33</v>
      </c>
      <c r="B94" s="25" t="s">
        <v>151</v>
      </c>
      <c r="C94" s="26" t="s">
        <v>152</v>
      </c>
      <c r="D94" s="34">
        <v>2609501.09</v>
      </c>
      <c r="E94" s="27" t="s">
        <v>66</v>
      </c>
      <c r="F94" s="27" t="s">
        <v>67</v>
      </c>
      <c r="G94" s="22">
        <v>1755094.46</v>
      </c>
      <c r="H94" s="36" t="s">
        <v>153</v>
      </c>
      <c r="I94" s="25" t="s">
        <v>13</v>
      </c>
      <c r="J94" s="26" t="s">
        <v>154</v>
      </c>
      <c r="K94" s="26" t="s">
        <v>57</v>
      </c>
    </row>
    <row r="95" spans="1:15" s="28" customFormat="1" ht="15.75" customHeight="1" x14ac:dyDescent="0.25">
      <c r="A95" s="24">
        <v>33</v>
      </c>
      <c r="B95" s="25" t="s">
        <v>151</v>
      </c>
      <c r="C95" s="26" t="s">
        <v>152</v>
      </c>
      <c r="D95" s="34">
        <v>2609501.09</v>
      </c>
      <c r="E95" s="27" t="s">
        <v>54</v>
      </c>
      <c r="F95" s="27" t="s">
        <v>55</v>
      </c>
      <c r="G95" s="22">
        <v>854406.63</v>
      </c>
      <c r="H95" s="36" t="s">
        <v>153</v>
      </c>
      <c r="I95" s="25" t="s">
        <v>13</v>
      </c>
      <c r="J95" s="26" t="s">
        <v>154</v>
      </c>
      <c r="K95" s="26" t="s">
        <v>57</v>
      </c>
    </row>
    <row r="96" spans="1:15" s="28" customFormat="1" ht="15.75" customHeight="1" x14ac:dyDescent="0.25">
      <c r="A96" s="37">
        <v>34</v>
      </c>
      <c r="B96" s="29" t="s">
        <v>128</v>
      </c>
      <c r="C96" s="30" t="s">
        <v>129</v>
      </c>
      <c r="D96" s="34">
        <v>2599318.3017904302</v>
      </c>
      <c r="E96" s="35" t="s">
        <v>120</v>
      </c>
      <c r="F96" s="35" t="s">
        <v>121</v>
      </c>
      <c r="G96" s="22">
        <f>D96</f>
        <v>2599318.3017904302</v>
      </c>
      <c r="H96" s="29" t="s">
        <v>561</v>
      </c>
      <c r="I96" s="29" t="s">
        <v>13</v>
      </c>
      <c r="J96" s="30" t="s">
        <v>130</v>
      </c>
      <c r="K96" s="30" t="s">
        <v>346</v>
      </c>
    </row>
    <row r="97" spans="1:1025" s="28" customFormat="1" ht="15.75" customHeight="1" x14ac:dyDescent="0.25">
      <c r="A97" s="24">
        <v>35</v>
      </c>
      <c r="B97" s="25" t="s">
        <v>96</v>
      </c>
      <c r="C97" s="26" t="s">
        <v>97</v>
      </c>
      <c r="D97" s="34">
        <v>2573905.7400000002</v>
      </c>
      <c r="E97" s="27" t="s">
        <v>66</v>
      </c>
      <c r="F97" s="27" t="s">
        <v>67</v>
      </c>
      <c r="G97" s="34">
        <v>2573905.7400000002</v>
      </c>
      <c r="H97" s="25" t="s">
        <v>98</v>
      </c>
      <c r="I97" s="25" t="s">
        <v>13</v>
      </c>
      <c r="J97" s="26" t="s">
        <v>83</v>
      </c>
      <c r="K97" s="26" t="s">
        <v>57</v>
      </c>
    </row>
    <row r="98" spans="1:1025" s="28" customFormat="1" ht="15.75" customHeight="1" x14ac:dyDescent="0.25">
      <c r="A98" s="24">
        <v>36</v>
      </c>
      <c r="B98" s="25" t="s">
        <v>131</v>
      </c>
      <c r="C98" s="26" t="s">
        <v>132</v>
      </c>
      <c r="D98" s="31">
        <v>2449116.94</v>
      </c>
      <c r="E98" s="32" t="s">
        <v>54</v>
      </c>
      <c r="F98" s="32" t="s">
        <v>55</v>
      </c>
      <c r="G98" s="31">
        <v>446364.15999999997</v>
      </c>
      <c r="H98" s="25" t="s">
        <v>133</v>
      </c>
      <c r="I98" s="25" t="s">
        <v>13</v>
      </c>
      <c r="J98" s="26" t="s">
        <v>83</v>
      </c>
      <c r="K98" s="26" t="s">
        <v>57</v>
      </c>
    </row>
    <row r="99" spans="1:1025" s="28" customFormat="1" ht="15.75" customHeight="1" x14ac:dyDescent="0.25">
      <c r="A99" s="24">
        <v>36</v>
      </c>
      <c r="B99" s="25" t="s">
        <v>131</v>
      </c>
      <c r="C99" s="26" t="s">
        <v>132</v>
      </c>
      <c r="D99" s="31">
        <v>2449116.94</v>
      </c>
      <c r="E99" s="32" t="s">
        <v>66</v>
      </c>
      <c r="F99" s="32" t="s">
        <v>67</v>
      </c>
      <c r="G99" s="33">
        <v>2002752.78</v>
      </c>
      <c r="H99" s="25" t="s">
        <v>133</v>
      </c>
      <c r="I99" s="25" t="s">
        <v>13</v>
      </c>
      <c r="J99" s="26" t="s">
        <v>83</v>
      </c>
      <c r="K99" s="26" t="s">
        <v>57</v>
      </c>
      <c r="L99" s="29"/>
    </row>
    <row r="100" spans="1:1025" s="28" customFormat="1" ht="15.75" customHeight="1" x14ac:dyDescent="0.25">
      <c r="A100" s="37">
        <v>37</v>
      </c>
      <c r="B100" s="25" t="s">
        <v>193</v>
      </c>
      <c r="C100" s="26" t="s">
        <v>194</v>
      </c>
      <c r="D100" s="31">
        <v>2238273.1800000002</v>
      </c>
      <c r="E100" s="32" t="s">
        <v>66</v>
      </c>
      <c r="F100" s="32" t="s">
        <v>67</v>
      </c>
      <c r="G100" s="31">
        <v>2238273.1800000002</v>
      </c>
      <c r="H100" s="28" t="s">
        <v>195</v>
      </c>
      <c r="I100" s="29" t="s">
        <v>13</v>
      </c>
      <c r="J100" s="30" t="s">
        <v>83</v>
      </c>
      <c r="K100" s="30" t="s">
        <v>57</v>
      </c>
      <c r="L100" s="29"/>
    </row>
    <row r="101" spans="1:1025" s="28" customFormat="1" ht="15.75" customHeight="1" x14ac:dyDescent="0.25">
      <c r="A101" s="24">
        <v>38</v>
      </c>
      <c r="B101" s="25" t="s">
        <v>88</v>
      </c>
      <c r="C101" s="26" t="s">
        <v>89</v>
      </c>
      <c r="D101" s="31">
        <v>2235622.2000000002</v>
      </c>
      <c r="E101" s="32" t="s">
        <v>66</v>
      </c>
      <c r="F101" s="32" t="s">
        <v>67</v>
      </c>
      <c r="G101" s="31">
        <v>2235622.2000000002</v>
      </c>
      <c r="H101" s="25" t="s">
        <v>90</v>
      </c>
      <c r="I101" s="25" t="s">
        <v>13</v>
      </c>
      <c r="J101" s="26" t="s">
        <v>83</v>
      </c>
      <c r="K101" s="26" t="s">
        <v>57</v>
      </c>
      <c r="L101" s="29"/>
    </row>
    <row r="102" spans="1:1025" s="28" customFormat="1" ht="15.75" customHeight="1" x14ac:dyDescent="0.25">
      <c r="A102" s="37">
        <v>39</v>
      </c>
      <c r="B102" s="29" t="s">
        <v>159</v>
      </c>
      <c r="C102" s="30" t="s">
        <v>160</v>
      </c>
      <c r="D102" s="31">
        <v>2159300.7542902599</v>
      </c>
      <c r="E102" s="29" t="s">
        <v>120</v>
      </c>
      <c r="F102" s="29" t="s">
        <v>121</v>
      </c>
      <c r="G102" s="23">
        <f>D102</f>
        <v>2159300.7542902599</v>
      </c>
      <c r="H102" s="29" t="s">
        <v>287</v>
      </c>
      <c r="I102" s="29" t="s">
        <v>13</v>
      </c>
      <c r="J102" s="30" t="s">
        <v>35</v>
      </c>
      <c r="K102" s="29" t="s">
        <v>346</v>
      </c>
      <c r="L102" s="29"/>
    </row>
    <row r="103" spans="1:1025" s="28" customFormat="1" ht="15.75" customHeight="1" x14ac:dyDescent="0.25">
      <c r="A103" s="37">
        <v>40</v>
      </c>
      <c r="B103" s="29" t="s">
        <v>161</v>
      </c>
      <c r="C103" s="30" t="s">
        <v>162</v>
      </c>
      <c r="D103" s="31">
        <f>2022933.91530891+103073.61+21903.14</f>
        <v>2147910.66530891</v>
      </c>
      <c r="E103" s="29" t="s">
        <v>120</v>
      </c>
      <c r="F103" s="29" t="s">
        <v>121</v>
      </c>
      <c r="G103" s="23">
        <f>D103</f>
        <v>2147910.66530891</v>
      </c>
      <c r="H103" s="29" t="s">
        <v>288</v>
      </c>
      <c r="I103" s="29" t="s">
        <v>307</v>
      </c>
      <c r="J103" s="30" t="s">
        <v>163</v>
      </c>
      <c r="K103" s="29" t="s">
        <v>493</v>
      </c>
      <c r="L103" s="29"/>
    </row>
    <row r="104" spans="1:1025" s="28" customFormat="1" ht="15.75" customHeight="1" x14ac:dyDescent="0.25">
      <c r="A104" s="24">
        <v>41</v>
      </c>
      <c r="B104" s="25" t="s">
        <v>112</v>
      </c>
      <c r="C104" s="26" t="s">
        <v>113</v>
      </c>
      <c r="D104" s="31">
        <v>2021110.12</v>
      </c>
      <c r="E104" s="32" t="s">
        <v>54</v>
      </c>
      <c r="F104" s="32" t="s">
        <v>55</v>
      </c>
      <c r="G104" s="31">
        <v>2021110.12</v>
      </c>
      <c r="H104" s="25" t="s">
        <v>114</v>
      </c>
      <c r="I104" s="25" t="s">
        <v>13</v>
      </c>
      <c r="J104" s="26" t="s">
        <v>71</v>
      </c>
      <c r="K104" s="26" t="s">
        <v>57</v>
      </c>
      <c r="L104" s="29"/>
    </row>
    <row r="105" spans="1:1025" s="28" customFormat="1" ht="15.75" customHeight="1" x14ac:dyDescent="0.25">
      <c r="A105" s="24">
        <v>42</v>
      </c>
      <c r="B105" s="25" t="s">
        <v>134</v>
      </c>
      <c r="C105" s="26" t="s">
        <v>135</v>
      </c>
      <c r="D105" s="31">
        <v>1992962.44</v>
      </c>
      <c r="E105" s="32" t="s">
        <v>66</v>
      </c>
      <c r="F105" s="32" t="s">
        <v>67</v>
      </c>
      <c r="G105" s="31">
        <v>1992962.44</v>
      </c>
      <c r="H105" s="25" t="s">
        <v>286</v>
      </c>
      <c r="I105" s="25" t="s">
        <v>13</v>
      </c>
      <c r="J105" s="26" t="s">
        <v>136</v>
      </c>
      <c r="K105" s="26" t="s">
        <v>57</v>
      </c>
      <c r="L105" s="29"/>
    </row>
    <row r="106" spans="1:1025" s="28" customFormat="1" ht="15.75" customHeight="1" x14ac:dyDescent="0.25">
      <c r="A106" s="59">
        <v>43</v>
      </c>
      <c r="B106" s="59" t="s">
        <v>536</v>
      </c>
      <c r="C106" s="59" t="s">
        <v>537</v>
      </c>
      <c r="D106" s="60">
        <v>1959725.11</v>
      </c>
      <c r="E106" s="59" t="s">
        <v>538</v>
      </c>
      <c r="F106" s="59" t="s">
        <v>539</v>
      </c>
      <c r="G106" s="60">
        <v>374528.3</v>
      </c>
      <c r="H106" s="59" t="s">
        <v>543</v>
      </c>
      <c r="I106" s="29" t="s">
        <v>307</v>
      </c>
      <c r="J106" s="59" t="s">
        <v>443</v>
      </c>
      <c r="K106" s="59" t="s">
        <v>453</v>
      </c>
      <c r="L106" s="60"/>
      <c r="M106" s="60"/>
      <c r="N106" s="59"/>
      <c r="O106" s="59"/>
    </row>
    <row r="107" spans="1:1025" s="28" customFormat="1" ht="15.75" customHeight="1" x14ac:dyDescent="0.25">
      <c r="A107" s="59">
        <v>43</v>
      </c>
      <c r="B107" s="59" t="s">
        <v>536</v>
      </c>
      <c r="C107" s="59" t="s">
        <v>537</v>
      </c>
      <c r="D107" s="60">
        <v>1959725.11</v>
      </c>
      <c r="E107" s="59" t="s">
        <v>540</v>
      </c>
      <c r="F107" s="59" t="s">
        <v>541</v>
      </c>
      <c r="G107" s="60">
        <v>1585196.81</v>
      </c>
      <c r="H107" s="59" t="s">
        <v>543</v>
      </c>
      <c r="I107" s="29" t="s">
        <v>307</v>
      </c>
      <c r="J107" s="59" t="s">
        <v>426</v>
      </c>
      <c r="K107" s="59" t="s">
        <v>542</v>
      </c>
      <c r="L107" s="60"/>
      <c r="M107" s="60"/>
      <c r="N107" s="59"/>
      <c r="O107" s="59"/>
    </row>
    <row r="108" spans="1:1025" s="28" customFormat="1" ht="15.75" customHeight="1" x14ac:dyDescent="0.25">
      <c r="A108" s="24">
        <v>44</v>
      </c>
      <c r="B108" s="25" t="s">
        <v>178</v>
      </c>
      <c r="C108" s="26" t="s">
        <v>179</v>
      </c>
      <c r="D108" s="34">
        <v>1707309.31</v>
      </c>
      <c r="E108" s="32" t="s">
        <v>66</v>
      </c>
      <c r="F108" s="32" t="s">
        <v>67</v>
      </c>
      <c r="G108" s="33">
        <v>671832.55</v>
      </c>
      <c r="H108" s="36" t="s">
        <v>180</v>
      </c>
      <c r="I108" s="25" t="s">
        <v>13</v>
      </c>
      <c r="J108" s="26" t="s">
        <v>143</v>
      </c>
      <c r="K108" s="26" t="s">
        <v>57</v>
      </c>
    </row>
    <row r="109" spans="1:1025" s="28" customFormat="1" ht="15.75" customHeight="1" x14ac:dyDescent="0.25">
      <c r="A109" s="24">
        <v>44</v>
      </c>
      <c r="B109" s="25" t="s">
        <v>178</v>
      </c>
      <c r="C109" s="26" t="s">
        <v>179</v>
      </c>
      <c r="D109" s="34">
        <v>1707309.31</v>
      </c>
      <c r="E109" s="27" t="s">
        <v>54</v>
      </c>
      <c r="F109" s="27" t="s">
        <v>55</v>
      </c>
      <c r="G109" s="22">
        <v>1035476.76</v>
      </c>
      <c r="H109" s="36" t="s">
        <v>180</v>
      </c>
      <c r="I109" s="25" t="s">
        <v>13</v>
      </c>
      <c r="J109" s="26" t="s">
        <v>143</v>
      </c>
      <c r="K109" s="26" t="s">
        <v>57</v>
      </c>
    </row>
    <row r="110" spans="1:1025" s="28" customFormat="1" ht="15.75" customHeight="1" x14ac:dyDescent="0.25">
      <c r="A110" s="25">
        <v>45</v>
      </c>
      <c r="B110" s="29" t="s">
        <v>408</v>
      </c>
      <c r="C110" s="29" t="s">
        <v>409</v>
      </c>
      <c r="D110" s="22">
        <v>1616982.98</v>
      </c>
      <c r="E110" s="27" t="s">
        <v>410</v>
      </c>
      <c r="F110" s="35" t="s">
        <v>411</v>
      </c>
      <c r="G110" s="22">
        <v>1616982.98</v>
      </c>
      <c r="H110" s="25" t="s">
        <v>412</v>
      </c>
      <c r="I110" s="29" t="s">
        <v>13</v>
      </c>
      <c r="J110" s="29" t="s">
        <v>413</v>
      </c>
      <c r="K110" s="29" t="s">
        <v>414</v>
      </c>
    </row>
    <row r="111" spans="1:1025" s="28" customFormat="1" ht="15.75" customHeight="1" x14ac:dyDescent="0.25">
      <c r="A111" s="37">
        <v>46</v>
      </c>
      <c r="B111" s="29" t="s">
        <v>187</v>
      </c>
      <c r="C111" s="30" t="s">
        <v>188</v>
      </c>
      <c r="D111" s="34">
        <v>1606334.88</v>
      </c>
      <c r="E111" s="35" t="s">
        <v>120</v>
      </c>
      <c r="F111" s="35" t="s">
        <v>121</v>
      </c>
      <c r="G111" s="22">
        <f>D111</f>
        <v>1606334.88</v>
      </c>
      <c r="H111" s="29" t="s">
        <v>289</v>
      </c>
      <c r="I111" s="29" t="s">
        <v>307</v>
      </c>
      <c r="J111" s="30" t="s">
        <v>189</v>
      </c>
      <c r="K111" s="30" t="s">
        <v>348</v>
      </c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  <c r="HN111" s="36"/>
      <c r="HO111" s="36"/>
      <c r="HP111" s="36"/>
      <c r="HQ111" s="36"/>
      <c r="HR111" s="36"/>
      <c r="HS111" s="36"/>
      <c r="HT111" s="36"/>
      <c r="HU111" s="36"/>
      <c r="HV111" s="36"/>
      <c r="HW111" s="36"/>
      <c r="HX111" s="36"/>
      <c r="HY111" s="36"/>
      <c r="HZ111" s="36"/>
      <c r="IA111" s="36"/>
      <c r="IB111" s="36"/>
      <c r="IC111" s="36"/>
      <c r="ID111" s="36"/>
      <c r="IE111" s="36"/>
      <c r="IF111" s="36"/>
      <c r="IG111" s="36"/>
      <c r="IH111" s="36"/>
      <c r="II111" s="36"/>
      <c r="IJ111" s="36"/>
      <c r="IK111" s="36"/>
      <c r="IL111" s="36"/>
      <c r="IM111" s="36"/>
      <c r="IN111" s="36"/>
      <c r="IO111" s="36"/>
      <c r="IP111" s="36"/>
      <c r="IQ111" s="36"/>
      <c r="IR111" s="36"/>
      <c r="IS111" s="36"/>
      <c r="IT111" s="36"/>
      <c r="IU111" s="36"/>
      <c r="IV111" s="36"/>
      <c r="IW111" s="36"/>
      <c r="IX111" s="36"/>
      <c r="IY111" s="36"/>
      <c r="IZ111" s="36"/>
      <c r="JA111" s="36"/>
      <c r="JB111" s="36"/>
      <c r="JC111" s="36"/>
      <c r="JD111" s="36"/>
      <c r="JE111" s="36"/>
      <c r="JF111" s="36"/>
      <c r="JG111" s="36"/>
      <c r="JH111" s="36"/>
      <c r="JI111" s="36"/>
      <c r="JJ111" s="36"/>
      <c r="JK111" s="36"/>
      <c r="JL111" s="36"/>
      <c r="JM111" s="36"/>
      <c r="JN111" s="36"/>
      <c r="JO111" s="36"/>
      <c r="JP111" s="36"/>
      <c r="JQ111" s="36"/>
      <c r="JR111" s="36"/>
      <c r="JS111" s="36"/>
      <c r="JT111" s="36"/>
      <c r="JU111" s="36"/>
      <c r="JV111" s="36"/>
      <c r="JW111" s="36"/>
      <c r="JX111" s="36"/>
      <c r="JY111" s="36"/>
      <c r="JZ111" s="36"/>
      <c r="KA111" s="36"/>
      <c r="KB111" s="36"/>
      <c r="KC111" s="36"/>
      <c r="KD111" s="36"/>
      <c r="KE111" s="36"/>
      <c r="KF111" s="36"/>
      <c r="KG111" s="36"/>
      <c r="KH111" s="36"/>
      <c r="KI111" s="36"/>
      <c r="KJ111" s="36"/>
      <c r="KK111" s="36"/>
      <c r="KL111" s="36"/>
      <c r="KM111" s="36"/>
      <c r="KN111" s="36"/>
      <c r="KO111" s="36"/>
      <c r="KP111" s="36"/>
      <c r="KQ111" s="36"/>
      <c r="KR111" s="36"/>
      <c r="KS111" s="36"/>
      <c r="KT111" s="36"/>
      <c r="KU111" s="36"/>
      <c r="KV111" s="36"/>
      <c r="KW111" s="36"/>
      <c r="KX111" s="36"/>
      <c r="KY111" s="36"/>
      <c r="KZ111" s="36"/>
      <c r="LA111" s="36"/>
      <c r="LB111" s="36"/>
      <c r="LC111" s="36"/>
      <c r="LD111" s="36"/>
      <c r="LE111" s="36"/>
      <c r="LF111" s="36"/>
      <c r="LG111" s="36"/>
      <c r="LH111" s="36"/>
      <c r="LI111" s="36"/>
      <c r="LJ111" s="36"/>
      <c r="LK111" s="36"/>
      <c r="LL111" s="36"/>
      <c r="LM111" s="36"/>
      <c r="LN111" s="36"/>
      <c r="LO111" s="36"/>
      <c r="LP111" s="36"/>
      <c r="LQ111" s="36"/>
      <c r="LR111" s="36"/>
      <c r="LS111" s="36"/>
      <c r="LT111" s="36"/>
      <c r="LU111" s="36"/>
      <c r="LV111" s="36"/>
      <c r="LW111" s="36"/>
      <c r="LX111" s="36"/>
      <c r="LY111" s="36"/>
      <c r="LZ111" s="36"/>
      <c r="MA111" s="36"/>
      <c r="MB111" s="36"/>
      <c r="MC111" s="36"/>
      <c r="MD111" s="36"/>
      <c r="ME111" s="36"/>
      <c r="MF111" s="36"/>
      <c r="MG111" s="36"/>
      <c r="MH111" s="36"/>
      <c r="MI111" s="36"/>
      <c r="MJ111" s="36"/>
      <c r="MK111" s="36"/>
      <c r="ML111" s="36"/>
      <c r="MM111" s="36"/>
      <c r="MN111" s="36"/>
      <c r="MO111" s="36"/>
      <c r="MP111" s="36"/>
      <c r="MQ111" s="36"/>
      <c r="MR111" s="36"/>
      <c r="MS111" s="36"/>
      <c r="MT111" s="36"/>
      <c r="MU111" s="36"/>
      <c r="MV111" s="36"/>
      <c r="MW111" s="36"/>
      <c r="MX111" s="36"/>
      <c r="MY111" s="36"/>
      <c r="MZ111" s="36"/>
      <c r="NA111" s="36"/>
      <c r="NB111" s="36"/>
      <c r="NC111" s="36"/>
      <c r="ND111" s="36"/>
      <c r="NE111" s="36"/>
      <c r="NF111" s="36"/>
      <c r="NG111" s="36"/>
      <c r="NH111" s="36"/>
      <c r="NI111" s="36"/>
      <c r="NJ111" s="36"/>
      <c r="NK111" s="36"/>
      <c r="NL111" s="36"/>
      <c r="NM111" s="36"/>
      <c r="NN111" s="36"/>
      <c r="NO111" s="36"/>
      <c r="NP111" s="36"/>
      <c r="NQ111" s="36"/>
      <c r="NR111" s="36"/>
      <c r="NS111" s="36"/>
      <c r="NT111" s="36"/>
      <c r="NU111" s="36"/>
      <c r="NV111" s="36"/>
      <c r="NW111" s="36"/>
      <c r="NX111" s="36"/>
      <c r="NY111" s="36"/>
      <c r="NZ111" s="36"/>
      <c r="OA111" s="36"/>
      <c r="OB111" s="36"/>
      <c r="OC111" s="36"/>
      <c r="OD111" s="36"/>
      <c r="OE111" s="36"/>
      <c r="OF111" s="36"/>
      <c r="OG111" s="36"/>
      <c r="OH111" s="36"/>
      <c r="OI111" s="36"/>
      <c r="OJ111" s="36"/>
      <c r="OK111" s="36"/>
      <c r="OL111" s="36"/>
      <c r="OM111" s="36"/>
      <c r="ON111" s="36"/>
      <c r="OO111" s="36"/>
      <c r="OP111" s="36"/>
      <c r="OQ111" s="36"/>
      <c r="OR111" s="36"/>
      <c r="OS111" s="36"/>
      <c r="OT111" s="36"/>
      <c r="OU111" s="36"/>
      <c r="OV111" s="36"/>
      <c r="OW111" s="36"/>
      <c r="OX111" s="36"/>
      <c r="OY111" s="36"/>
      <c r="OZ111" s="36"/>
      <c r="PA111" s="36"/>
      <c r="PB111" s="36"/>
      <c r="PC111" s="36"/>
      <c r="PD111" s="36"/>
      <c r="PE111" s="36"/>
      <c r="PF111" s="36"/>
      <c r="PG111" s="36"/>
      <c r="PH111" s="36"/>
      <c r="PI111" s="36"/>
      <c r="PJ111" s="36"/>
      <c r="PK111" s="36"/>
      <c r="PL111" s="36"/>
      <c r="PM111" s="36"/>
      <c r="PN111" s="36"/>
      <c r="PO111" s="36"/>
      <c r="PP111" s="36"/>
      <c r="PQ111" s="36"/>
      <c r="PR111" s="36"/>
      <c r="PS111" s="36"/>
      <c r="PT111" s="36"/>
      <c r="PU111" s="36"/>
      <c r="PV111" s="36"/>
      <c r="PW111" s="36"/>
      <c r="PX111" s="36"/>
      <c r="PY111" s="36"/>
      <c r="PZ111" s="36"/>
      <c r="QA111" s="36"/>
      <c r="QB111" s="36"/>
      <c r="QC111" s="36"/>
      <c r="QD111" s="36"/>
      <c r="QE111" s="36"/>
      <c r="QF111" s="36"/>
      <c r="QG111" s="36"/>
      <c r="QH111" s="36"/>
      <c r="QI111" s="36"/>
      <c r="QJ111" s="36"/>
      <c r="QK111" s="36"/>
      <c r="QL111" s="36"/>
      <c r="QM111" s="36"/>
      <c r="QN111" s="36"/>
      <c r="QO111" s="36"/>
      <c r="QP111" s="36"/>
      <c r="QQ111" s="36"/>
      <c r="QR111" s="36"/>
      <c r="QS111" s="36"/>
      <c r="QT111" s="36"/>
      <c r="QU111" s="36"/>
      <c r="QV111" s="36"/>
      <c r="QW111" s="36"/>
      <c r="QX111" s="36"/>
      <c r="QY111" s="36"/>
      <c r="QZ111" s="36"/>
      <c r="RA111" s="36"/>
      <c r="RB111" s="36"/>
      <c r="RC111" s="36"/>
      <c r="RD111" s="36"/>
      <c r="RE111" s="36"/>
      <c r="RF111" s="36"/>
      <c r="RG111" s="36"/>
      <c r="RH111" s="36"/>
      <c r="RI111" s="36"/>
      <c r="RJ111" s="36"/>
      <c r="RK111" s="36"/>
      <c r="RL111" s="36"/>
      <c r="RM111" s="36"/>
      <c r="RN111" s="36"/>
      <c r="RO111" s="36"/>
      <c r="RP111" s="36"/>
      <c r="RQ111" s="36"/>
      <c r="RR111" s="36"/>
      <c r="RS111" s="36"/>
      <c r="RT111" s="36"/>
      <c r="RU111" s="36"/>
      <c r="RV111" s="36"/>
      <c r="RW111" s="36"/>
      <c r="RX111" s="36"/>
      <c r="RY111" s="36"/>
      <c r="RZ111" s="36"/>
      <c r="SA111" s="36"/>
      <c r="SB111" s="36"/>
      <c r="SC111" s="36"/>
      <c r="SD111" s="36"/>
      <c r="SE111" s="36"/>
      <c r="SF111" s="36"/>
      <c r="SG111" s="36"/>
      <c r="SH111" s="36"/>
      <c r="SI111" s="36"/>
      <c r="SJ111" s="36"/>
      <c r="SK111" s="36"/>
      <c r="SL111" s="36"/>
      <c r="SM111" s="36"/>
      <c r="SN111" s="36"/>
      <c r="SO111" s="36"/>
      <c r="SP111" s="36"/>
      <c r="SQ111" s="36"/>
      <c r="SR111" s="36"/>
      <c r="SS111" s="36"/>
      <c r="ST111" s="36"/>
      <c r="SU111" s="36"/>
      <c r="SV111" s="36"/>
      <c r="SW111" s="36"/>
      <c r="SX111" s="36"/>
      <c r="SY111" s="36"/>
      <c r="SZ111" s="36"/>
      <c r="TA111" s="36"/>
      <c r="TB111" s="36"/>
      <c r="TC111" s="36"/>
      <c r="TD111" s="36"/>
      <c r="TE111" s="36"/>
      <c r="TF111" s="36"/>
      <c r="TG111" s="36"/>
      <c r="TH111" s="36"/>
      <c r="TI111" s="36"/>
      <c r="TJ111" s="36"/>
      <c r="TK111" s="36"/>
      <c r="TL111" s="36"/>
      <c r="TM111" s="36"/>
      <c r="TN111" s="36"/>
      <c r="TO111" s="36"/>
      <c r="TP111" s="36"/>
      <c r="TQ111" s="36"/>
      <c r="TR111" s="36"/>
      <c r="TS111" s="36"/>
      <c r="TT111" s="36"/>
      <c r="TU111" s="36"/>
      <c r="TV111" s="36"/>
      <c r="TW111" s="36"/>
      <c r="TX111" s="36"/>
      <c r="TY111" s="36"/>
      <c r="TZ111" s="36"/>
      <c r="UA111" s="36"/>
      <c r="UB111" s="36"/>
      <c r="UC111" s="36"/>
      <c r="UD111" s="36"/>
      <c r="UE111" s="36"/>
      <c r="UF111" s="36"/>
      <c r="UG111" s="36"/>
      <c r="UH111" s="36"/>
      <c r="UI111" s="36"/>
      <c r="UJ111" s="36"/>
      <c r="UK111" s="36"/>
      <c r="UL111" s="36"/>
      <c r="UM111" s="36"/>
      <c r="UN111" s="36"/>
      <c r="UO111" s="36"/>
      <c r="UP111" s="36"/>
      <c r="UQ111" s="36"/>
      <c r="UR111" s="36"/>
      <c r="US111" s="36"/>
      <c r="UT111" s="36"/>
      <c r="UU111" s="36"/>
      <c r="UV111" s="36"/>
      <c r="UW111" s="36"/>
      <c r="UX111" s="36"/>
      <c r="UY111" s="36"/>
      <c r="UZ111" s="36"/>
      <c r="VA111" s="36"/>
      <c r="VB111" s="36"/>
      <c r="VC111" s="36"/>
      <c r="VD111" s="36"/>
      <c r="VE111" s="36"/>
      <c r="VF111" s="36"/>
      <c r="VG111" s="36"/>
      <c r="VH111" s="36"/>
      <c r="VI111" s="36"/>
      <c r="VJ111" s="36"/>
      <c r="VK111" s="36"/>
      <c r="VL111" s="36"/>
      <c r="VM111" s="36"/>
      <c r="VN111" s="36"/>
      <c r="VO111" s="36"/>
      <c r="VP111" s="36"/>
      <c r="VQ111" s="36"/>
      <c r="VR111" s="36"/>
      <c r="VS111" s="36"/>
      <c r="VT111" s="36"/>
      <c r="VU111" s="36"/>
      <c r="VV111" s="36"/>
      <c r="VW111" s="36"/>
      <c r="VX111" s="36"/>
      <c r="VY111" s="36"/>
      <c r="VZ111" s="36"/>
      <c r="WA111" s="36"/>
      <c r="WB111" s="36"/>
      <c r="WC111" s="36"/>
      <c r="WD111" s="36"/>
      <c r="WE111" s="36"/>
      <c r="WF111" s="36"/>
      <c r="WG111" s="36"/>
      <c r="WH111" s="36"/>
      <c r="WI111" s="36"/>
      <c r="WJ111" s="36"/>
      <c r="WK111" s="36"/>
      <c r="WL111" s="36"/>
      <c r="WM111" s="36"/>
      <c r="WN111" s="36"/>
      <c r="WO111" s="36"/>
      <c r="WP111" s="36"/>
      <c r="WQ111" s="36"/>
      <c r="WR111" s="36"/>
      <c r="WS111" s="36"/>
      <c r="WT111" s="36"/>
      <c r="WU111" s="36"/>
      <c r="WV111" s="36"/>
      <c r="WW111" s="36"/>
      <c r="WX111" s="36"/>
      <c r="WY111" s="36"/>
      <c r="WZ111" s="36"/>
      <c r="XA111" s="36"/>
      <c r="XB111" s="36"/>
      <c r="XC111" s="36"/>
      <c r="XD111" s="36"/>
      <c r="XE111" s="36"/>
      <c r="XF111" s="36"/>
      <c r="XG111" s="36"/>
      <c r="XH111" s="36"/>
      <c r="XI111" s="36"/>
      <c r="XJ111" s="36"/>
      <c r="XK111" s="36"/>
      <c r="XL111" s="36"/>
      <c r="XM111" s="36"/>
      <c r="XN111" s="36"/>
      <c r="XO111" s="36"/>
      <c r="XP111" s="36"/>
      <c r="XQ111" s="36"/>
      <c r="XR111" s="36"/>
      <c r="XS111" s="36"/>
      <c r="XT111" s="36"/>
      <c r="XU111" s="36"/>
      <c r="XV111" s="36"/>
      <c r="XW111" s="36"/>
      <c r="XX111" s="36"/>
      <c r="XY111" s="36"/>
      <c r="XZ111" s="36"/>
      <c r="YA111" s="36"/>
      <c r="YB111" s="36"/>
      <c r="YC111" s="36"/>
      <c r="YD111" s="36"/>
      <c r="YE111" s="36"/>
      <c r="YF111" s="36"/>
      <c r="YG111" s="36"/>
      <c r="YH111" s="36"/>
      <c r="YI111" s="36"/>
      <c r="YJ111" s="36"/>
      <c r="YK111" s="36"/>
      <c r="YL111" s="36"/>
      <c r="YM111" s="36"/>
      <c r="YN111" s="36"/>
      <c r="YO111" s="36"/>
      <c r="YP111" s="36"/>
      <c r="YQ111" s="36"/>
      <c r="YR111" s="36"/>
      <c r="YS111" s="36"/>
      <c r="YT111" s="36"/>
      <c r="YU111" s="36"/>
      <c r="YV111" s="36"/>
      <c r="YW111" s="36"/>
      <c r="YX111" s="36"/>
      <c r="YY111" s="36"/>
      <c r="YZ111" s="36"/>
      <c r="ZA111" s="36"/>
      <c r="ZB111" s="36"/>
      <c r="ZC111" s="36"/>
      <c r="ZD111" s="36"/>
      <c r="ZE111" s="36"/>
      <c r="ZF111" s="36"/>
      <c r="ZG111" s="36"/>
      <c r="ZH111" s="36"/>
      <c r="ZI111" s="36"/>
      <c r="ZJ111" s="36"/>
      <c r="ZK111" s="36"/>
      <c r="ZL111" s="36"/>
      <c r="ZM111" s="36"/>
      <c r="ZN111" s="36"/>
      <c r="ZO111" s="36"/>
      <c r="ZP111" s="36"/>
      <c r="ZQ111" s="36"/>
      <c r="ZR111" s="36"/>
      <c r="ZS111" s="36"/>
      <c r="ZT111" s="36"/>
      <c r="ZU111" s="36"/>
      <c r="ZV111" s="36"/>
      <c r="ZW111" s="36"/>
      <c r="ZX111" s="36"/>
      <c r="ZY111" s="36"/>
      <c r="ZZ111" s="36"/>
      <c r="AAA111" s="36"/>
      <c r="AAB111" s="36"/>
      <c r="AAC111" s="36"/>
      <c r="AAD111" s="36"/>
      <c r="AAE111" s="36"/>
      <c r="AAF111" s="36"/>
      <c r="AAG111" s="36"/>
      <c r="AAH111" s="36"/>
      <c r="AAI111" s="36"/>
      <c r="AAJ111" s="36"/>
      <c r="AAK111" s="36"/>
      <c r="AAL111" s="36"/>
      <c r="AAM111" s="36"/>
      <c r="AAN111" s="36"/>
      <c r="AAO111" s="36"/>
      <c r="AAP111" s="36"/>
      <c r="AAQ111" s="36"/>
      <c r="AAR111" s="36"/>
      <c r="AAS111" s="36"/>
      <c r="AAT111" s="36"/>
      <c r="AAU111" s="36"/>
      <c r="AAV111" s="36"/>
      <c r="AAW111" s="36"/>
      <c r="AAX111" s="36"/>
      <c r="AAY111" s="36"/>
      <c r="AAZ111" s="36"/>
      <c r="ABA111" s="36"/>
      <c r="ABB111" s="36"/>
      <c r="ABC111" s="36"/>
      <c r="ABD111" s="36"/>
      <c r="ABE111" s="36"/>
      <c r="ABF111" s="36"/>
      <c r="ABG111" s="36"/>
      <c r="ABH111" s="36"/>
      <c r="ABI111" s="36"/>
      <c r="ABJ111" s="36"/>
      <c r="ABK111" s="36"/>
      <c r="ABL111" s="36"/>
      <c r="ABM111" s="36"/>
      <c r="ABN111" s="36"/>
      <c r="ABO111" s="36"/>
      <c r="ABP111" s="36"/>
      <c r="ABQ111" s="36"/>
      <c r="ABR111" s="36"/>
      <c r="ABS111" s="36"/>
      <c r="ABT111" s="36"/>
      <c r="ABU111" s="36"/>
      <c r="ABV111" s="36"/>
      <c r="ABW111" s="36"/>
      <c r="ABX111" s="36"/>
      <c r="ABY111" s="36"/>
      <c r="ABZ111" s="36"/>
      <c r="ACA111" s="36"/>
      <c r="ACB111" s="36"/>
      <c r="ACC111" s="36"/>
      <c r="ACD111" s="36"/>
      <c r="ACE111" s="36"/>
      <c r="ACF111" s="36"/>
      <c r="ACG111" s="36"/>
      <c r="ACH111" s="36"/>
      <c r="ACI111" s="36"/>
      <c r="ACJ111" s="36"/>
      <c r="ACK111" s="36"/>
      <c r="ACL111" s="36"/>
      <c r="ACM111" s="36"/>
      <c r="ACN111" s="36"/>
      <c r="ACO111" s="36"/>
      <c r="ACP111" s="36"/>
      <c r="ACQ111" s="36"/>
      <c r="ACR111" s="36"/>
      <c r="ACS111" s="36"/>
      <c r="ACT111" s="36"/>
      <c r="ACU111" s="36"/>
      <c r="ACV111" s="36"/>
      <c r="ACW111" s="36"/>
      <c r="ACX111" s="36"/>
      <c r="ACY111" s="36"/>
      <c r="ACZ111" s="36"/>
      <c r="ADA111" s="36"/>
      <c r="ADB111" s="36"/>
      <c r="ADC111" s="36"/>
      <c r="ADD111" s="36"/>
      <c r="ADE111" s="36"/>
      <c r="ADF111" s="36"/>
      <c r="ADG111" s="36"/>
      <c r="ADH111" s="36"/>
      <c r="ADI111" s="36"/>
      <c r="ADJ111" s="36"/>
      <c r="ADK111" s="36"/>
      <c r="ADL111" s="36"/>
      <c r="ADM111" s="36"/>
      <c r="ADN111" s="36"/>
      <c r="ADO111" s="36"/>
      <c r="ADP111" s="36"/>
      <c r="ADQ111" s="36"/>
      <c r="ADR111" s="36"/>
      <c r="ADS111" s="36"/>
      <c r="ADT111" s="36"/>
      <c r="ADU111" s="36"/>
      <c r="ADV111" s="36"/>
      <c r="ADW111" s="36"/>
      <c r="ADX111" s="36"/>
      <c r="ADY111" s="36"/>
      <c r="ADZ111" s="36"/>
      <c r="AEA111" s="36"/>
      <c r="AEB111" s="36"/>
      <c r="AEC111" s="36"/>
      <c r="AED111" s="36"/>
      <c r="AEE111" s="36"/>
      <c r="AEF111" s="36"/>
      <c r="AEG111" s="36"/>
      <c r="AEH111" s="36"/>
      <c r="AEI111" s="36"/>
      <c r="AEJ111" s="36"/>
      <c r="AEK111" s="36"/>
      <c r="AEL111" s="36"/>
      <c r="AEM111" s="36"/>
      <c r="AEN111" s="36"/>
      <c r="AEO111" s="36"/>
      <c r="AEP111" s="36"/>
      <c r="AEQ111" s="36"/>
      <c r="AER111" s="36"/>
      <c r="AES111" s="36"/>
      <c r="AET111" s="36"/>
      <c r="AEU111" s="36"/>
      <c r="AEV111" s="36"/>
      <c r="AEW111" s="36"/>
      <c r="AEX111" s="36"/>
      <c r="AEY111" s="36"/>
      <c r="AEZ111" s="36"/>
      <c r="AFA111" s="36"/>
      <c r="AFB111" s="36"/>
      <c r="AFC111" s="36"/>
      <c r="AFD111" s="36"/>
      <c r="AFE111" s="36"/>
      <c r="AFF111" s="36"/>
      <c r="AFG111" s="36"/>
      <c r="AFH111" s="36"/>
      <c r="AFI111" s="36"/>
      <c r="AFJ111" s="36"/>
      <c r="AFK111" s="36"/>
      <c r="AFL111" s="36"/>
      <c r="AFM111" s="36"/>
      <c r="AFN111" s="36"/>
      <c r="AFO111" s="36"/>
      <c r="AFP111" s="36"/>
      <c r="AFQ111" s="36"/>
      <c r="AFR111" s="36"/>
      <c r="AFS111" s="36"/>
      <c r="AFT111" s="36"/>
      <c r="AFU111" s="36"/>
      <c r="AFV111" s="36"/>
      <c r="AFW111" s="36"/>
      <c r="AFX111" s="36"/>
      <c r="AFY111" s="36"/>
      <c r="AFZ111" s="36"/>
      <c r="AGA111" s="36"/>
      <c r="AGB111" s="36"/>
      <c r="AGC111" s="36"/>
      <c r="AGD111" s="36"/>
      <c r="AGE111" s="36"/>
      <c r="AGF111" s="36"/>
      <c r="AGG111" s="36"/>
      <c r="AGH111" s="36"/>
      <c r="AGI111" s="36"/>
      <c r="AGJ111" s="36"/>
      <c r="AGK111" s="36"/>
      <c r="AGL111" s="36"/>
      <c r="AGM111" s="36"/>
      <c r="AGN111" s="36"/>
      <c r="AGO111" s="36"/>
      <c r="AGP111" s="36"/>
      <c r="AGQ111" s="36"/>
      <c r="AGR111" s="36"/>
      <c r="AGS111" s="36"/>
      <c r="AGT111" s="36"/>
      <c r="AGU111" s="36"/>
      <c r="AGV111" s="36"/>
      <c r="AGW111" s="36"/>
      <c r="AGX111" s="36"/>
      <c r="AGY111" s="36"/>
      <c r="AGZ111" s="36"/>
      <c r="AHA111" s="36"/>
      <c r="AHB111" s="36"/>
      <c r="AHC111" s="36"/>
      <c r="AHD111" s="36"/>
      <c r="AHE111" s="36"/>
      <c r="AHF111" s="36"/>
      <c r="AHG111" s="36"/>
      <c r="AHH111" s="36"/>
      <c r="AHI111" s="36"/>
      <c r="AHJ111" s="36"/>
      <c r="AHK111" s="36"/>
      <c r="AHL111" s="36"/>
      <c r="AHM111" s="36"/>
      <c r="AHN111" s="36"/>
      <c r="AHO111" s="36"/>
      <c r="AHP111" s="36"/>
      <c r="AHQ111" s="36"/>
      <c r="AHR111" s="36"/>
      <c r="AHS111" s="36"/>
      <c r="AHT111" s="36"/>
      <c r="AHU111" s="36"/>
      <c r="AHV111" s="36"/>
      <c r="AHW111" s="36"/>
      <c r="AHX111" s="36"/>
      <c r="AHY111" s="36"/>
      <c r="AHZ111" s="36"/>
      <c r="AIA111" s="36"/>
      <c r="AIB111" s="36"/>
      <c r="AIC111" s="36"/>
      <c r="AID111" s="36"/>
      <c r="AIE111" s="36"/>
      <c r="AIF111" s="36"/>
      <c r="AIG111" s="36"/>
      <c r="AIH111" s="36"/>
      <c r="AII111" s="36"/>
      <c r="AIJ111" s="36"/>
      <c r="AIK111" s="36"/>
      <c r="AIL111" s="36"/>
      <c r="AIM111" s="36"/>
      <c r="AIN111" s="36"/>
      <c r="AIO111" s="36"/>
      <c r="AIP111" s="36"/>
      <c r="AIQ111" s="36"/>
      <c r="AIR111" s="36"/>
      <c r="AIS111" s="36"/>
      <c r="AIT111" s="36"/>
      <c r="AIU111" s="36"/>
      <c r="AIV111" s="36"/>
      <c r="AIW111" s="36"/>
      <c r="AIX111" s="36"/>
      <c r="AIY111" s="36"/>
      <c r="AIZ111" s="36"/>
      <c r="AJA111" s="36"/>
      <c r="AJB111" s="36"/>
      <c r="AJC111" s="36"/>
      <c r="AJD111" s="36"/>
      <c r="AJE111" s="36"/>
      <c r="AJF111" s="36"/>
      <c r="AJG111" s="36"/>
      <c r="AJH111" s="36"/>
      <c r="AJI111" s="36"/>
      <c r="AJJ111" s="36"/>
      <c r="AJK111" s="36"/>
      <c r="AJL111" s="36"/>
      <c r="AJM111" s="36"/>
      <c r="AJN111" s="36"/>
      <c r="AJO111" s="36"/>
      <c r="AJP111" s="36"/>
      <c r="AJQ111" s="36"/>
      <c r="AJR111" s="36"/>
      <c r="AJS111" s="36"/>
      <c r="AJT111" s="36"/>
      <c r="AJU111" s="36"/>
      <c r="AJV111" s="36"/>
      <c r="AJW111" s="36"/>
      <c r="AJX111" s="36"/>
      <c r="AJY111" s="36"/>
      <c r="AJZ111" s="36"/>
      <c r="AKA111" s="36"/>
      <c r="AKB111" s="36"/>
      <c r="AKC111" s="36"/>
      <c r="AKD111" s="36"/>
      <c r="AKE111" s="36"/>
      <c r="AKF111" s="36"/>
      <c r="AKG111" s="36"/>
      <c r="AKH111" s="36"/>
      <c r="AKI111" s="36"/>
      <c r="AKJ111" s="36"/>
      <c r="AKK111" s="36"/>
      <c r="AKL111" s="36"/>
      <c r="AKM111" s="36"/>
      <c r="AKN111" s="36"/>
      <c r="AKO111" s="36"/>
      <c r="AKP111" s="36"/>
      <c r="AKQ111" s="36"/>
      <c r="AKR111" s="36"/>
      <c r="AKS111" s="36"/>
      <c r="AKT111" s="36"/>
      <c r="AKU111" s="36"/>
      <c r="AKV111" s="36"/>
      <c r="AKW111" s="36"/>
      <c r="AKX111" s="36"/>
      <c r="AKY111" s="36"/>
      <c r="AKZ111" s="36"/>
      <c r="ALA111" s="36"/>
      <c r="ALB111" s="36"/>
      <c r="ALC111" s="36"/>
      <c r="ALD111" s="36"/>
      <c r="ALE111" s="36"/>
      <c r="ALF111" s="36"/>
      <c r="ALG111" s="36"/>
      <c r="ALH111" s="36"/>
      <c r="ALI111" s="36"/>
      <c r="ALJ111" s="36"/>
      <c r="ALK111" s="36"/>
      <c r="ALL111" s="36"/>
      <c r="ALM111" s="36"/>
      <c r="ALN111" s="36"/>
      <c r="ALO111" s="36"/>
      <c r="ALP111" s="36"/>
      <c r="ALQ111" s="36"/>
      <c r="ALR111" s="36"/>
      <c r="ALS111" s="36"/>
      <c r="ALT111" s="36"/>
      <c r="ALU111" s="36"/>
      <c r="ALV111" s="36"/>
      <c r="ALW111" s="36"/>
      <c r="ALX111" s="36"/>
      <c r="ALY111" s="36"/>
      <c r="ALZ111" s="36"/>
      <c r="AMA111" s="36"/>
      <c r="AMB111" s="36"/>
      <c r="AMC111" s="36"/>
      <c r="AMD111" s="36"/>
      <c r="AME111" s="36"/>
      <c r="AMF111" s="36"/>
      <c r="AMG111" s="36"/>
      <c r="AMH111" s="36"/>
      <c r="AMI111" s="36"/>
      <c r="AMJ111" s="36"/>
      <c r="AMK111" s="36"/>
    </row>
    <row r="112" spans="1:1025" s="28" customFormat="1" ht="15.75" customHeight="1" x14ac:dyDescent="0.25">
      <c r="A112" s="25">
        <v>47</v>
      </c>
      <c r="B112" s="29" t="s">
        <v>415</v>
      </c>
      <c r="C112" s="29" t="s">
        <v>416</v>
      </c>
      <c r="D112" s="22">
        <v>1590188.89</v>
      </c>
      <c r="E112" s="27" t="s">
        <v>201</v>
      </c>
      <c r="F112" s="35" t="s">
        <v>202</v>
      </c>
      <c r="G112" s="22">
        <v>61620.55</v>
      </c>
      <c r="H112" s="25" t="s">
        <v>417</v>
      </c>
      <c r="I112" s="29" t="s">
        <v>13</v>
      </c>
      <c r="J112" s="29" t="s">
        <v>418</v>
      </c>
      <c r="K112" s="29" t="s">
        <v>419</v>
      </c>
    </row>
    <row r="113" spans="1:15" s="28" customFormat="1" ht="15.75" customHeight="1" x14ac:dyDescent="0.25">
      <c r="A113" s="25">
        <v>47</v>
      </c>
      <c r="B113" s="29" t="s">
        <v>415</v>
      </c>
      <c r="C113" s="29" t="s">
        <v>416</v>
      </c>
      <c r="D113" s="22">
        <v>1590188.89</v>
      </c>
      <c r="E113" s="27" t="s">
        <v>201</v>
      </c>
      <c r="F113" s="35" t="s">
        <v>202</v>
      </c>
      <c r="G113" s="22">
        <v>391803.04</v>
      </c>
      <c r="H113" s="25" t="s">
        <v>417</v>
      </c>
      <c r="I113" s="29" t="s">
        <v>13</v>
      </c>
      <c r="J113" s="29" t="s">
        <v>418</v>
      </c>
      <c r="K113" s="29" t="s">
        <v>211</v>
      </c>
    </row>
    <row r="114" spans="1:15" s="28" customFormat="1" ht="15.75" customHeight="1" x14ac:dyDescent="0.25">
      <c r="A114" s="25">
        <v>47</v>
      </c>
      <c r="B114" s="29" t="s">
        <v>415</v>
      </c>
      <c r="C114" s="29" t="s">
        <v>416</v>
      </c>
      <c r="D114" s="22">
        <v>1590188.89</v>
      </c>
      <c r="E114" s="27" t="s">
        <v>201</v>
      </c>
      <c r="F114" s="35" t="s">
        <v>202</v>
      </c>
      <c r="G114" s="22">
        <v>230500.84</v>
      </c>
      <c r="H114" s="25" t="s">
        <v>417</v>
      </c>
      <c r="I114" s="29" t="s">
        <v>13</v>
      </c>
      <c r="J114" s="29" t="s">
        <v>418</v>
      </c>
      <c r="K114" s="29" t="s">
        <v>420</v>
      </c>
    </row>
    <row r="115" spans="1:15" s="28" customFormat="1" ht="15.75" customHeight="1" x14ac:dyDescent="0.25">
      <c r="A115" s="25">
        <v>47</v>
      </c>
      <c r="B115" s="29" t="s">
        <v>415</v>
      </c>
      <c r="C115" s="29" t="s">
        <v>416</v>
      </c>
      <c r="D115" s="22">
        <v>1590188.89</v>
      </c>
      <c r="E115" s="27" t="s">
        <v>201</v>
      </c>
      <c r="F115" s="35" t="s">
        <v>202</v>
      </c>
      <c r="G115" s="22">
        <v>293902.62</v>
      </c>
      <c r="H115" s="25" t="s">
        <v>417</v>
      </c>
      <c r="I115" s="29" t="s">
        <v>13</v>
      </c>
      <c r="J115" s="29" t="s">
        <v>418</v>
      </c>
      <c r="K115" s="29" t="s">
        <v>421</v>
      </c>
    </row>
    <row r="116" spans="1:15" s="28" customFormat="1" ht="15.75" customHeight="1" x14ac:dyDescent="0.25">
      <c r="A116" s="25">
        <v>47</v>
      </c>
      <c r="B116" s="29" t="s">
        <v>415</v>
      </c>
      <c r="C116" s="29" t="s">
        <v>416</v>
      </c>
      <c r="D116" s="33">
        <v>1590188.89</v>
      </c>
      <c r="E116" s="32" t="s">
        <v>201</v>
      </c>
      <c r="F116" s="75" t="s">
        <v>202</v>
      </c>
      <c r="G116" s="33">
        <v>528982.97</v>
      </c>
      <c r="H116" s="25" t="s">
        <v>417</v>
      </c>
      <c r="I116" s="29" t="s">
        <v>13</v>
      </c>
      <c r="J116" s="29" t="s">
        <v>418</v>
      </c>
      <c r="K116" s="29" t="s">
        <v>422</v>
      </c>
      <c r="L116" s="36"/>
      <c r="M116" s="36"/>
      <c r="N116" s="36"/>
      <c r="O116" s="36"/>
    </row>
    <row r="117" spans="1:15" s="28" customFormat="1" ht="15.75" customHeight="1" x14ac:dyDescent="0.25">
      <c r="A117" s="25">
        <v>47</v>
      </c>
      <c r="B117" s="29" t="s">
        <v>415</v>
      </c>
      <c r="C117" s="29" t="s">
        <v>416</v>
      </c>
      <c r="D117" s="22">
        <v>1590188.89</v>
      </c>
      <c r="E117" s="27" t="s">
        <v>201</v>
      </c>
      <c r="F117" s="35" t="s">
        <v>202</v>
      </c>
      <c r="G117" s="22">
        <v>83378.87</v>
      </c>
      <c r="H117" s="25" t="s">
        <v>417</v>
      </c>
      <c r="I117" s="29" t="s">
        <v>13</v>
      </c>
      <c r="J117" s="29" t="s">
        <v>418</v>
      </c>
      <c r="K117" s="29" t="s">
        <v>422</v>
      </c>
    </row>
    <row r="118" spans="1:15" s="28" customFormat="1" ht="15.75" customHeight="1" x14ac:dyDescent="0.25">
      <c r="A118" s="37">
        <v>48</v>
      </c>
      <c r="B118" s="25" t="s">
        <v>355</v>
      </c>
      <c r="C118" s="26" t="s">
        <v>356</v>
      </c>
      <c r="D118" s="34">
        <v>1590134.09</v>
      </c>
      <c r="E118" s="27" t="s">
        <v>120</v>
      </c>
      <c r="F118" s="27" t="s">
        <v>121</v>
      </c>
      <c r="G118" s="34">
        <v>1590134.09</v>
      </c>
      <c r="H118" s="28" t="s">
        <v>556</v>
      </c>
      <c r="I118" s="29" t="s">
        <v>13</v>
      </c>
      <c r="J118" s="30" t="s">
        <v>357</v>
      </c>
      <c r="K118" s="30" t="s">
        <v>346</v>
      </c>
    </row>
    <row r="119" spans="1:15" s="28" customFormat="1" ht="15.75" customHeight="1" x14ac:dyDescent="0.25">
      <c r="A119" s="24">
        <v>49</v>
      </c>
      <c r="B119" s="25" t="s">
        <v>102</v>
      </c>
      <c r="C119" s="26" t="s">
        <v>103</v>
      </c>
      <c r="D119" s="31">
        <v>1574508.24</v>
      </c>
      <c r="E119" s="27" t="s">
        <v>54</v>
      </c>
      <c r="F119" s="27" t="s">
        <v>55</v>
      </c>
      <c r="G119" s="33">
        <v>884716.12</v>
      </c>
      <c r="H119" s="25" t="s">
        <v>105</v>
      </c>
      <c r="I119" s="25" t="s">
        <v>13</v>
      </c>
      <c r="J119" s="26" t="s">
        <v>104</v>
      </c>
      <c r="K119" s="26" t="s">
        <v>57</v>
      </c>
    </row>
    <row r="120" spans="1:15" s="28" customFormat="1" ht="15.75" customHeight="1" x14ac:dyDescent="0.25">
      <c r="A120" s="24">
        <v>49</v>
      </c>
      <c r="B120" s="25" t="s">
        <v>102</v>
      </c>
      <c r="C120" s="26" t="s">
        <v>103</v>
      </c>
      <c r="D120" s="31">
        <v>1574508.24</v>
      </c>
      <c r="E120" s="27" t="s">
        <v>66</v>
      </c>
      <c r="F120" s="27" t="s">
        <v>67</v>
      </c>
      <c r="G120" s="33">
        <v>689792.12</v>
      </c>
      <c r="H120" s="25" t="s">
        <v>105</v>
      </c>
      <c r="I120" s="25" t="s">
        <v>13</v>
      </c>
      <c r="J120" s="30" t="s">
        <v>104</v>
      </c>
      <c r="K120" s="30" t="s">
        <v>57</v>
      </c>
    </row>
    <row r="121" spans="1:15" s="28" customFormat="1" ht="15.75" customHeight="1" x14ac:dyDescent="0.25">
      <c r="A121" s="24">
        <v>50</v>
      </c>
      <c r="B121" s="25" t="s">
        <v>109</v>
      </c>
      <c r="C121" s="26" t="s">
        <v>110</v>
      </c>
      <c r="D121" s="22">
        <v>1564687.23</v>
      </c>
      <c r="E121" s="27" t="s">
        <v>66</v>
      </c>
      <c r="F121" s="27" t="s">
        <v>67</v>
      </c>
      <c r="G121" s="22">
        <v>1564687.23</v>
      </c>
      <c r="H121" s="25" t="s">
        <v>111</v>
      </c>
      <c r="I121" s="25" t="s">
        <v>13</v>
      </c>
      <c r="J121" s="26" t="s">
        <v>83</v>
      </c>
      <c r="K121" s="26" t="s">
        <v>57</v>
      </c>
    </row>
    <row r="122" spans="1:15" s="28" customFormat="1" ht="15.75" customHeight="1" x14ac:dyDescent="0.25">
      <c r="A122" s="37">
        <v>51</v>
      </c>
      <c r="B122" s="67" t="s">
        <v>273</v>
      </c>
      <c r="C122" s="67" t="s">
        <v>274</v>
      </c>
      <c r="D122" s="71">
        <v>1530588.9</v>
      </c>
      <c r="E122" s="32" t="s">
        <v>66</v>
      </c>
      <c r="F122" s="32" t="s">
        <v>67</v>
      </c>
      <c r="G122" s="5">
        <v>331963.96000000002</v>
      </c>
      <c r="H122" s="28" t="s">
        <v>275</v>
      </c>
      <c r="I122" s="25" t="s">
        <v>13</v>
      </c>
      <c r="J122" s="67" t="s">
        <v>71</v>
      </c>
      <c r="K122" s="67" t="s">
        <v>57</v>
      </c>
    </row>
    <row r="123" spans="1:15" s="28" customFormat="1" ht="15.75" customHeight="1" x14ac:dyDescent="0.25">
      <c r="A123" s="37">
        <v>51</v>
      </c>
      <c r="B123" s="67" t="s">
        <v>273</v>
      </c>
      <c r="C123" s="67" t="s">
        <v>274</v>
      </c>
      <c r="D123" s="71">
        <v>1530588.9</v>
      </c>
      <c r="E123" s="32" t="s">
        <v>54</v>
      </c>
      <c r="F123" s="32" t="s">
        <v>55</v>
      </c>
      <c r="G123" s="5">
        <v>1198624.94</v>
      </c>
      <c r="H123" s="29" t="s">
        <v>275</v>
      </c>
      <c r="I123" s="25" t="s">
        <v>13</v>
      </c>
      <c r="J123" s="67" t="s">
        <v>375</v>
      </c>
      <c r="K123" s="67" t="s">
        <v>57</v>
      </c>
    </row>
    <row r="124" spans="1:15" s="28" customFormat="1" ht="15.75" customHeight="1" x14ac:dyDescent="0.25">
      <c r="A124" s="37">
        <v>52</v>
      </c>
      <c r="B124" s="29" t="s">
        <v>261</v>
      </c>
      <c r="C124" s="30" t="s">
        <v>262</v>
      </c>
      <c r="D124" s="34">
        <f>742259.117393324+767321.77</f>
        <v>1509580.8873933242</v>
      </c>
      <c r="E124" s="35" t="s">
        <v>120</v>
      </c>
      <c r="F124" s="35" t="s">
        <v>121</v>
      </c>
      <c r="G124" s="22">
        <f>D124</f>
        <v>1509580.8873933242</v>
      </c>
      <c r="H124" s="29" t="s">
        <v>297</v>
      </c>
      <c r="I124" s="29" t="s">
        <v>13</v>
      </c>
      <c r="J124" s="30" t="s">
        <v>263</v>
      </c>
      <c r="K124" s="30" t="s">
        <v>346</v>
      </c>
    </row>
    <row r="125" spans="1:15" s="28" customFormat="1" ht="15.75" customHeight="1" x14ac:dyDescent="0.25">
      <c r="A125" s="24">
        <v>53</v>
      </c>
      <c r="B125" s="25" t="s">
        <v>140</v>
      </c>
      <c r="C125" s="26" t="s">
        <v>141</v>
      </c>
      <c r="D125" s="34">
        <v>1447192.11</v>
      </c>
      <c r="E125" s="27" t="s">
        <v>54</v>
      </c>
      <c r="F125" s="27" t="s">
        <v>55</v>
      </c>
      <c r="G125" s="22">
        <v>1120197.8500000001</v>
      </c>
      <c r="H125" s="36" t="s">
        <v>142</v>
      </c>
      <c r="I125" s="25" t="s">
        <v>13</v>
      </c>
      <c r="J125" s="26" t="s">
        <v>143</v>
      </c>
      <c r="K125" s="26" t="s">
        <v>57</v>
      </c>
    </row>
    <row r="126" spans="1:15" s="28" customFormat="1" ht="15.75" customHeight="1" x14ac:dyDescent="0.25">
      <c r="A126" s="24">
        <v>53</v>
      </c>
      <c r="B126" s="25" t="s">
        <v>140</v>
      </c>
      <c r="C126" s="26" t="s">
        <v>141</v>
      </c>
      <c r="D126" s="34">
        <v>1447192.11</v>
      </c>
      <c r="E126" s="27" t="s">
        <v>66</v>
      </c>
      <c r="F126" s="27" t="s">
        <v>67</v>
      </c>
      <c r="G126" s="22">
        <v>326994.26</v>
      </c>
      <c r="H126" s="36" t="s">
        <v>142</v>
      </c>
      <c r="I126" s="25" t="s">
        <v>13</v>
      </c>
      <c r="J126" s="26" t="s">
        <v>143</v>
      </c>
      <c r="K126" s="26" t="s">
        <v>57</v>
      </c>
    </row>
    <row r="127" spans="1:15" s="28" customFormat="1" ht="15.75" customHeight="1" x14ac:dyDescent="0.25">
      <c r="A127" s="24">
        <v>54</v>
      </c>
      <c r="B127" s="25" t="s">
        <v>124</v>
      </c>
      <c r="C127" s="26" t="s">
        <v>125</v>
      </c>
      <c r="D127" s="34">
        <v>1441925.18</v>
      </c>
      <c r="E127" s="27" t="s">
        <v>54</v>
      </c>
      <c r="F127" s="27" t="s">
        <v>55</v>
      </c>
      <c r="G127" s="34">
        <v>1441925.18</v>
      </c>
      <c r="H127" s="25" t="s">
        <v>127</v>
      </c>
      <c r="I127" s="25" t="s">
        <v>13</v>
      </c>
      <c r="J127" s="26" t="s">
        <v>126</v>
      </c>
      <c r="K127" s="26" t="s">
        <v>57</v>
      </c>
    </row>
    <row r="128" spans="1:15" s="28" customFormat="1" ht="15.75" customHeight="1" x14ac:dyDescent="0.25">
      <c r="A128" s="37">
        <v>55</v>
      </c>
      <c r="B128" s="29" t="s">
        <v>215</v>
      </c>
      <c r="C128" s="30" t="s">
        <v>216</v>
      </c>
      <c r="D128" s="34">
        <v>1412051.2531143401</v>
      </c>
      <c r="E128" s="35" t="s">
        <v>120</v>
      </c>
      <c r="F128" s="35" t="s">
        <v>121</v>
      </c>
      <c r="G128" s="22">
        <f>D128</f>
        <v>1412051.2531143401</v>
      </c>
      <c r="H128" s="28" t="s">
        <v>217</v>
      </c>
      <c r="I128" s="29" t="s">
        <v>13</v>
      </c>
      <c r="J128" s="30" t="s">
        <v>218</v>
      </c>
      <c r="K128" s="30" t="s">
        <v>346</v>
      </c>
    </row>
    <row r="129" spans="1:1025" s="28" customFormat="1" ht="15.75" customHeight="1" x14ac:dyDescent="0.25">
      <c r="A129" s="37">
        <v>56</v>
      </c>
      <c r="B129" s="25" t="s">
        <v>175</v>
      </c>
      <c r="C129" s="26" t="s">
        <v>176</v>
      </c>
      <c r="D129" s="34">
        <v>1410162.88</v>
      </c>
      <c r="E129" s="27" t="s">
        <v>54</v>
      </c>
      <c r="F129" s="27" t="s">
        <v>55</v>
      </c>
      <c r="G129" s="34">
        <v>1410162.88</v>
      </c>
      <c r="H129" s="28" t="s">
        <v>177</v>
      </c>
      <c r="I129" s="29" t="s">
        <v>13</v>
      </c>
      <c r="J129" s="30" t="s">
        <v>71</v>
      </c>
      <c r="K129" s="30" t="s">
        <v>57</v>
      </c>
    </row>
    <row r="130" spans="1:1025" s="28" customFormat="1" ht="15.75" customHeight="1" x14ac:dyDescent="0.25">
      <c r="A130" s="37">
        <v>57</v>
      </c>
      <c r="B130" s="25" t="s">
        <v>517</v>
      </c>
      <c r="C130" s="26">
        <v>19392196591</v>
      </c>
      <c r="D130" s="34">
        <v>1315980.7</v>
      </c>
      <c r="E130" s="27" t="s">
        <v>66</v>
      </c>
      <c r="F130" s="27" t="s">
        <v>67</v>
      </c>
      <c r="G130" s="22">
        <v>208818</v>
      </c>
      <c r="H130" s="28" t="s">
        <v>518</v>
      </c>
      <c r="I130" s="29" t="s">
        <v>13</v>
      </c>
      <c r="J130" s="57">
        <v>44805</v>
      </c>
      <c r="K130" s="57">
        <v>46022</v>
      </c>
    </row>
    <row r="131" spans="1:1025" s="28" customFormat="1" ht="15.75" customHeight="1" x14ac:dyDescent="0.25">
      <c r="A131" s="37">
        <v>57</v>
      </c>
      <c r="B131" s="25" t="s">
        <v>517</v>
      </c>
      <c r="C131" s="26">
        <v>19392196591</v>
      </c>
      <c r="D131" s="34">
        <v>1315980.7</v>
      </c>
      <c r="E131" s="27" t="s">
        <v>54</v>
      </c>
      <c r="F131" s="27" t="s">
        <v>55</v>
      </c>
      <c r="G131" s="22">
        <v>1107162</v>
      </c>
      <c r="H131" s="28" t="s">
        <v>518</v>
      </c>
      <c r="I131" s="29" t="s">
        <v>13</v>
      </c>
      <c r="J131" s="57">
        <v>44805</v>
      </c>
      <c r="K131" s="57">
        <v>46022</v>
      </c>
    </row>
    <row r="132" spans="1:1025" s="28" customFormat="1" ht="15.75" customHeight="1" x14ac:dyDescent="0.25">
      <c r="A132" s="25">
        <v>58</v>
      </c>
      <c r="B132" s="29" t="s">
        <v>423</v>
      </c>
      <c r="C132" s="29" t="s">
        <v>424</v>
      </c>
      <c r="D132" s="22">
        <v>1314605</v>
      </c>
      <c r="E132" s="27" t="s">
        <v>390</v>
      </c>
      <c r="F132" s="35" t="s">
        <v>391</v>
      </c>
      <c r="G132" s="22">
        <v>1314605</v>
      </c>
      <c r="H132" s="36" t="s">
        <v>425</v>
      </c>
      <c r="I132" s="29" t="s">
        <v>13</v>
      </c>
      <c r="J132" s="29" t="s">
        <v>426</v>
      </c>
      <c r="K132" s="29" t="s">
        <v>427</v>
      </c>
    </row>
    <row r="133" spans="1:1025" s="28" customFormat="1" ht="15.75" customHeight="1" x14ac:dyDescent="0.25">
      <c r="A133" s="25">
        <v>59</v>
      </c>
      <c r="B133" s="25" t="s">
        <v>519</v>
      </c>
      <c r="C133" s="26">
        <v>52879107301</v>
      </c>
      <c r="D133" s="34">
        <v>1306318.02</v>
      </c>
      <c r="E133" s="27" t="s">
        <v>54</v>
      </c>
      <c r="F133" s="27" t="s">
        <v>55</v>
      </c>
      <c r="G133" s="22">
        <v>1306318.02</v>
      </c>
      <c r="H133" s="28" t="s">
        <v>520</v>
      </c>
      <c r="I133" s="29" t="s">
        <v>13</v>
      </c>
      <c r="J133" s="57">
        <v>44342</v>
      </c>
      <c r="K133" s="29" t="s">
        <v>304</v>
      </c>
    </row>
    <row r="134" spans="1:1025" s="28" customFormat="1" ht="15.75" customHeight="1" x14ac:dyDescent="0.25">
      <c r="A134" s="25">
        <v>60</v>
      </c>
      <c r="B134" s="29" t="s">
        <v>428</v>
      </c>
      <c r="C134" s="29" t="s">
        <v>429</v>
      </c>
      <c r="D134" s="22">
        <v>1301814.51</v>
      </c>
      <c r="E134" s="27" t="s">
        <v>410</v>
      </c>
      <c r="F134" s="35" t="s">
        <v>411</v>
      </c>
      <c r="G134" s="22">
        <v>1301814.51</v>
      </c>
      <c r="H134" s="36" t="s">
        <v>430</v>
      </c>
      <c r="I134" s="29" t="s">
        <v>13</v>
      </c>
      <c r="J134" s="29" t="s">
        <v>431</v>
      </c>
      <c r="K134" s="29" t="s">
        <v>432</v>
      </c>
    </row>
    <row r="135" spans="1:1025" s="28" customFormat="1" ht="15.75" customHeight="1" x14ac:dyDescent="0.25">
      <c r="A135" s="38">
        <v>61</v>
      </c>
      <c r="B135" s="55" t="s">
        <v>208</v>
      </c>
      <c r="C135" s="30">
        <v>91784515655</v>
      </c>
      <c r="D135" s="72">
        <v>1297147.76</v>
      </c>
      <c r="E135" s="74" t="s">
        <v>201</v>
      </c>
      <c r="F135" s="77" t="s">
        <v>202</v>
      </c>
      <c r="G135" s="72">
        <v>1297147.76</v>
      </c>
      <c r="H135" s="56" t="s">
        <v>209</v>
      </c>
      <c r="I135" s="55" t="s">
        <v>13</v>
      </c>
      <c r="J135" s="55" t="s">
        <v>210</v>
      </c>
      <c r="K135" s="55" t="s">
        <v>211</v>
      </c>
      <c r="L135" s="68" t="s">
        <v>527</v>
      </c>
    </row>
    <row r="136" spans="1:1025" s="28" customFormat="1" ht="15.75" customHeight="1" x14ac:dyDescent="0.25">
      <c r="A136" s="38">
        <v>62</v>
      </c>
      <c r="B136" s="39" t="s">
        <v>433</v>
      </c>
      <c r="C136" s="39" t="s">
        <v>434</v>
      </c>
      <c r="D136" s="40">
        <v>1295050.7</v>
      </c>
      <c r="E136" s="50" t="s">
        <v>435</v>
      </c>
      <c r="F136" s="76" t="s">
        <v>436</v>
      </c>
      <c r="G136" s="51">
        <v>1186170.4099999999</v>
      </c>
      <c r="H136" s="43" t="s">
        <v>437</v>
      </c>
      <c r="I136" s="39" t="s">
        <v>13</v>
      </c>
      <c r="J136" s="39" t="s">
        <v>35</v>
      </c>
      <c r="K136" s="39" t="s">
        <v>22</v>
      </c>
    </row>
    <row r="137" spans="1:1025" ht="15.75" customHeight="1" x14ac:dyDescent="0.25">
      <c r="A137" s="38">
        <v>62</v>
      </c>
      <c r="B137" s="39" t="s">
        <v>433</v>
      </c>
      <c r="C137" s="39" t="s">
        <v>434</v>
      </c>
      <c r="D137" s="40">
        <v>1295050.7</v>
      </c>
      <c r="E137" s="41" t="s">
        <v>438</v>
      </c>
      <c r="F137" s="42" t="s">
        <v>439</v>
      </c>
      <c r="G137" s="40">
        <v>108880.29</v>
      </c>
      <c r="H137" s="43" t="s">
        <v>437</v>
      </c>
      <c r="I137" s="39" t="s">
        <v>13</v>
      </c>
      <c r="J137" s="39" t="s">
        <v>255</v>
      </c>
      <c r="K137" s="39" t="s">
        <v>22</v>
      </c>
      <c r="L137" s="28"/>
      <c r="M137" s="28"/>
      <c r="N137" s="28"/>
      <c r="O137" s="28"/>
    </row>
    <row r="138" spans="1:1025" s="44" customFormat="1" ht="15.75" customHeight="1" x14ac:dyDescent="0.25">
      <c r="A138" s="54">
        <v>63</v>
      </c>
      <c r="B138" s="39" t="s">
        <v>196</v>
      </c>
      <c r="C138" s="45" t="s">
        <v>197</v>
      </c>
      <c r="D138" s="46">
        <v>1270684.61227421</v>
      </c>
      <c r="E138" s="42" t="s">
        <v>120</v>
      </c>
      <c r="F138" s="42" t="s">
        <v>121</v>
      </c>
      <c r="G138" s="40">
        <f>D138</f>
        <v>1270684.61227421</v>
      </c>
      <c r="H138" s="39" t="s">
        <v>290</v>
      </c>
      <c r="I138" s="39" t="s">
        <v>307</v>
      </c>
      <c r="J138" s="45" t="s">
        <v>198</v>
      </c>
      <c r="K138" s="45" t="s">
        <v>349</v>
      </c>
      <c r="L138" s="28"/>
      <c r="M138" s="28"/>
      <c r="N138" s="28"/>
      <c r="O138" s="28"/>
    </row>
    <row r="139" spans="1:1025" s="44" customFormat="1" ht="15.75" customHeight="1" x14ac:dyDescent="0.25">
      <c r="A139" s="37">
        <v>64</v>
      </c>
      <c r="B139" s="25" t="s">
        <v>181</v>
      </c>
      <c r="C139" s="26" t="s">
        <v>182</v>
      </c>
      <c r="D139" s="34">
        <v>1262200.1000000001</v>
      </c>
      <c r="E139" s="27" t="s">
        <v>66</v>
      </c>
      <c r="F139" s="27" t="s">
        <v>67</v>
      </c>
      <c r="G139" s="34">
        <v>1262200.1000000001</v>
      </c>
      <c r="H139" s="28" t="s">
        <v>183</v>
      </c>
      <c r="I139" s="29" t="s">
        <v>13</v>
      </c>
      <c r="J139" s="30" t="s">
        <v>101</v>
      </c>
      <c r="K139" s="30" t="s">
        <v>57</v>
      </c>
      <c r="L139" s="28"/>
      <c r="M139" s="28"/>
      <c r="N139" s="28"/>
      <c r="O139" s="28"/>
    </row>
    <row r="140" spans="1:1025" s="44" customFormat="1" ht="15.75" customHeight="1" x14ac:dyDescent="0.25">
      <c r="A140" s="54">
        <v>65</v>
      </c>
      <c r="B140" s="39" t="s">
        <v>247</v>
      </c>
      <c r="C140" s="45" t="s">
        <v>248</v>
      </c>
      <c r="D140" s="46">
        <v>1258809.87031124</v>
      </c>
      <c r="E140" s="42" t="s">
        <v>120</v>
      </c>
      <c r="F140" s="42" t="s">
        <v>121</v>
      </c>
      <c r="G140" s="40">
        <f>D140</f>
        <v>1258809.87031124</v>
      </c>
      <c r="H140" s="39" t="s">
        <v>293</v>
      </c>
      <c r="I140" s="39" t="s">
        <v>13</v>
      </c>
      <c r="J140" s="45" t="s">
        <v>249</v>
      </c>
      <c r="K140" s="45" t="s">
        <v>347</v>
      </c>
      <c r="L140" s="28"/>
      <c r="M140" s="28"/>
      <c r="N140" s="28"/>
      <c r="O140" s="28"/>
    </row>
    <row r="141" spans="1:1025" s="44" customFormat="1" ht="15.75" customHeight="1" x14ac:dyDescent="0.25">
      <c r="A141" s="54">
        <v>66</v>
      </c>
      <c r="B141" s="39" t="s">
        <v>266</v>
      </c>
      <c r="C141" s="45" t="s">
        <v>267</v>
      </c>
      <c r="D141" s="46">
        <f>689974.479989382+560499.07</f>
        <v>1250473.5499893818</v>
      </c>
      <c r="E141" s="42" t="s">
        <v>120</v>
      </c>
      <c r="F141" s="42" t="s">
        <v>121</v>
      </c>
      <c r="G141" s="46">
        <f>689974.479989382+560499.07</f>
        <v>1250473.5499893818</v>
      </c>
      <c r="H141" s="39" t="s">
        <v>299</v>
      </c>
      <c r="I141" s="39" t="s">
        <v>307</v>
      </c>
      <c r="J141" s="45" t="s">
        <v>268</v>
      </c>
      <c r="K141" s="45" t="s">
        <v>494</v>
      </c>
      <c r="L141" s="28"/>
      <c r="M141" s="28"/>
      <c r="N141" s="28"/>
      <c r="O141" s="28"/>
      <c r="ALJ141" s="39"/>
      <c r="ALK141" s="39"/>
      <c r="ALL141" s="39"/>
      <c r="ALM141" s="39"/>
      <c r="ALN141" s="39"/>
      <c r="ALO141" s="39"/>
      <c r="ALP141" s="39"/>
      <c r="ALQ141" s="39"/>
      <c r="ALR141" s="39"/>
      <c r="ALS141" s="39"/>
      <c r="ALT141" s="39"/>
      <c r="ALU141" s="39"/>
      <c r="ALV141" s="39"/>
      <c r="ALW141" s="39"/>
      <c r="ALX141" s="39"/>
      <c r="ALY141" s="39"/>
      <c r="ALZ141" s="39"/>
      <c r="AMA141" s="39"/>
      <c r="AMB141" s="39"/>
      <c r="AMC141" s="39"/>
      <c r="AMD141" s="39"/>
      <c r="AME141" s="39"/>
      <c r="AMF141" s="39"/>
      <c r="AMG141" s="39"/>
      <c r="AMH141" s="39"/>
      <c r="AMI141" s="39"/>
      <c r="AMJ141" s="39"/>
      <c r="AMK141" s="39"/>
    </row>
    <row r="142" spans="1:1025" s="44" customFormat="1" ht="15.75" customHeight="1" x14ac:dyDescent="0.25">
      <c r="A142" s="37">
        <v>67</v>
      </c>
      <c r="B142" s="25" t="s">
        <v>137</v>
      </c>
      <c r="C142" s="26" t="s">
        <v>138</v>
      </c>
      <c r="D142" s="31">
        <v>1218210</v>
      </c>
      <c r="E142" s="32" t="s">
        <v>54</v>
      </c>
      <c r="F142" s="32" t="s">
        <v>55</v>
      </c>
      <c r="G142" s="31">
        <v>1218210</v>
      </c>
      <c r="H142" s="28" t="s">
        <v>139</v>
      </c>
      <c r="I142" s="29" t="s">
        <v>13</v>
      </c>
      <c r="J142" s="30" t="s">
        <v>71</v>
      </c>
      <c r="K142" s="30" t="s">
        <v>57</v>
      </c>
      <c r="L142" s="68"/>
      <c r="M142" s="1"/>
      <c r="N142" s="1"/>
      <c r="O142" s="1"/>
      <c r="ALJ142" s="39"/>
      <c r="ALK142" s="39"/>
      <c r="ALL142" s="39"/>
      <c r="ALM142" s="39"/>
      <c r="ALN142" s="39"/>
      <c r="ALO142" s="39"/>
      <c r="ALP142" s="39"/>
      <c r="ALQ142" s="39"/>
      <c r="ALR142" s="39"/>
      <c r="ALS142" s="39"/>
      <c r="ALT142" s="39"/>
      <c r="ALU142" s="39"/>
      <c r="ALV142" s="39"/>
      <c r="ALW142" s="39"/>
      <c r="ALX142" s="39"/>
      <c r="ALY142" s="39"/>
      <c r="ALZ142" s="39"/>
      <c r="AMA142" s="39"/>
      <c r="AMB142" s="39"/>
      <c r="AMC142" s="39"/>
      <c r="AMD142" s="39"/>
      <c r="AME142" s="39"/>
      <c r="AMF142" s="39"/>
      <c r="AMG142" s="39"/>
      <c r="AMH142" s="39"/>
      <c r="AMI142" s="39"/>
      <c r="AMJ142" s="39"/>
      <c r="AMK142" s="39"/>
    </row>
    <row r="143" spans="1:1025" s="44" customFormat="1" ht="15.75" customHeight="1" x14ac:dyDescent="0.25">
      <c r="A143" s="37">
        <v>68</v>
      </c>
      <c r="B143" s="25" t="s">
        <v>171</v>
      </c>
      <c r="C143" s="26" t="s">
        <v>172</v>
      </c>
      <c r="D143" s="34">
        <v>1205627</v>
      </c>
      <c r="E143" s="27" t="s">
        <v>66</v>
      </c>
      <c r="F143" s="27" t="s">
        <v>67</v>
      </c>
      <c r="G143" s="34">
        <v>1205627</v>
      </c>
      <c r="H143" s="28" t="s">
        <v>173</v>
      </c>
      <c r="I143" s="29" t="s">
        <v>13</v>
      </c>
      <c r="J143" s="30" t="s">
        <v>174</v>
      </c>
      <c r="K143" s="30" t="s">
        <v>57</v>
      </c>
      <c r="ALJ143" s="39"/>
      <c r="ALK143" s="39"/>
      <c r="ALL143" s="39"/>
      <c r="ALM143" s="39"/>
      <c r="ALN143" s="39"/>
      <c r="ALO143" s="39"/>
      <c r="ALP143" s="39"/>
      <c r="ALQ143" s="39"/>
      <c r="ALR143" s="39"/>
      <c r="ALS143" s="39"/>
      <c r="ALT143" s="39"/>
      <c r="ALU143" s="39"/>
      <c r="ALV143" s="39"/>
      <c r="ALW143" s="39"/>
      <c r="ALX143" s="39"/>
      <c r="ALY143" s="39"/>
      <c r="ALZ143" s="39"/>
      <c r="AMA143" s="39"/>
      <c r="AMB143" s="39"/>
      <c r="AMC143" s="39"/>
      <c r="AMD143" s="39"/>
      <c r="AME143" s="39"/>
      <c r="AMF143" s="39"/>
      <c r="AMG143" s="39"/>
      <c r="AMH143" s="39"/>
      <c r="AMI143" s="39"/>
      <c r="AMJ143" s="39"/>
      <c r="AMK143" s="39"/>
    </row>
    <row r="144" spans="1:1025" s="44" customFormat="1" ht="15.75" customHeight="1" x14ac:dyDescent="0.25">
      <c r="A144" s="54">
        <v>69</v>
      </c>
      <c r="B144" s="38" t="s">
        <v>358</v>
      </c>
      <c r="C144" s="49" t="s">
        <v>359</v>
      </c>
      <c r="D144" s="46">
        <f>41493.13+22310.09+645600+492116.7</f>
        <v>1201519.92</v>
      </c>
      <c r="E144" s="41" t="s">
        <v>120</v>
      </c>
      <c r="F144" s="41" t="s">
        <v>121</v>
      </c>
      <c r="G144" s="46">
        <f>41493.13+22310.09+645600+492116.7</f>
        <v>1201519.92</v>
      </c>
      <c r="H144" s="44" t="s">
        <v>557</v>
      </c>
      <c r="I144" s="39" t="s">
        <v>13</v>
      </c>
      <c r="J144" s="45" t="s">
        <v>360</v>
      </c>
      <c r="K144" s="39" t="s">
        <v>305</v>
      </c>
      <c r="ALJ144" s="39"/>
      <c r="ALK144" s="39"/>
      <c r="ALL144" s="39"/>
      <c r="ALM144" s="39"/>
      <c r="ALN144" s="39"/>
      <c r="ALO144" s="39"/>
      <c r="ALP144" s="39"/>
      <c r="ALQ144" s="39"/>
      <c r="ALR144" s="39"/>
      <c r="ALS144" s="39"/>
      <c r="ALT144" s="39"/>
      <c r="ALU144" s="39"/>
      <c r="ALV144" s="39"/>
      <c r="ALW144" s="39"/>
      <c r="ALX144" s="39"/>
      <c r="ALY144" s="39"/>
      <c r="ALZ144" s="39"/>
      <c r="AMA144" s="39"/>
      <c r="AMB144" s="39"/>
      <c r="AMC144" s="39"/>
      <c r="AMD144" s="39"/>
      <c r="AME144" s="39"/>
      <c r="AMF144" s="39"/>
      <c r="AMG144" s="39"/>
      <c r="AMH144" s="39"/>
      <c r="AMI144" s="39"/>
      <c r="AMJ144" s="39"/>
      <c r="AMK144" s="39"/>
    </row>
    <row r="145" spans="1:1025" s="44" customFormat="1" ht="15.75" customHeight="1" x14ac:dyDescent="0.25">
      <c r="A145" s="38">
        <v>70</v>
      </c>
      <c r="B145" s="39" t="s">
        <v>440</v>
      </c>
      <c r="C145" s="39" t="s">
        <v>441</v>
      </c>
      <c r="D145" s="42">
        <v>1191364.52</v>
      </c>
      <c r="E145" s="41" t="s">
        <v>410</v>
      </c>
      <c r="F145" s="42" t="s">
        <v>411</v>
      </c>
      <c r="G145" s="40">
        <v>1191364.52</v>
      </c>
      <c r="H145" s="43" t="s">
        <v>442</v>
      </c>
      <c r="I145" s="39" t="s">
        <v>13</v>
      </c>
      <c r="J145" s="39" t="s">
        <v>443</v>
      </c>
      <c r="K145" s="39" t="s">
        <v>444</v>
      </c>
      <c r="ALJ145" s="39"/>
      <c r="ALK145" s="39"/>
      <c r="ALL145" s="39"/>
      <c r="ALM145" s="39"/>
      <c r="ALN145" s="39"/>
      <c r="ALO145" s="39"/>
      <c r="ALP145" s="39"/>
      <c r="ALQ145" s="39"/>
      <c r="ALR145" s="39"/>
      <c r="ALS145" s="39"/>
      <c r="ALT145" s="39"/>
      <c r="ALU145" s="39"/>
      <c r="ALV145" s="39"/>
      <c r="ALW145" s="39"/>
      <c r="ALX145" s="39"/>
      <c r="ALY145" s="39"/>
      <c r="ALZ145" s="39"/>
      <c r="AMA145" s="39"/>
      <c r="AMB145" s="39"/>
      <c r="AMC145" s="39"/>
      <c r="AMD145" s="39"/>
      <c r="AME145" s="39"/>
      <c r="AMF145" s="39"/>
      <c r="AMG145" s="39"/>
      <c r="AMH145" s="39"/>
      <c r="AMI145" s="39"/>
      <c r="AMJ145" s="39"/>
      <c r="AMK145" s="39"/>
    </row>
    <row r="146" spans="1:1025" s="44" customFormat="1" ht="15.75" customHeight="1" x14ac:dyDescent="0.25">
      <c r="A146" s="37">
        <v>71</v>
      </c>
      <c r="B146" s="25" t="s">
        <v>190</v>
      </c>
      <c r="C146" s="26" t="s">
        <v>191</v>
      </c>
      <c r="D146" s="34">
        <v>1171127.02</v>
      </c>
      <c r="E146" s="27" t="s">
        <v>54</v>
      </c>
      <c r="F146" s="27" t="s">
        <v>55</v>
      </c>
      <c r="G146" s="34">
        <v>1171127.02</v>
      </c>
      <c r="H146" s="28" t="s">
        <v>192</v>
      </c>
      <c r="I146" s="29" t="s">
        <v>13</v>
      </c>
      <c r="J146" s="30" t="s">
        <v>101</v>
      </c>
      <c r="K146" s="30" t="s">
        <v>57</v>
      </c>
      <c r="ALJ146" s="39"/>
      <c r="ALK146" s="39"/>
      <c r="ALL146" s="39"/>
      <c r="ALM146" s="39"/>
      <c r="ALN146" s="39"/>
      <c r="ALO146" s="39"/>
      <c r="ALP146" s="39"/>
      <c r="ALQ146" s="39"/>
      <c r="ALR146" s="39"/>
      <c r="ALS146" s="39"/>
      <c r="ALT146" s="39"/>
      <c r="ALU146" s="39"/>
      <c r="ALV146" s="39"/>
      <c r="ALW146" s="39"/>
      <c r="ALX146" s="39"/>
      <c r="ALY146" s="39"/>
      <c r="ALZ146" s="39"/>
      <c r="AMA146" s="39"/>
      <c r="AMB146" s="39"/>
      <c r="AMC146" s="39"/>
      <c r="AMD146" s="39"/>
      <c r="AME146" s="39"/>
      <c r="AMF146" s="39"/>
      <c r="AMG146" s="39"/>
      <c r="AMH146" s="39"/>
      <c r="AMI146" s="39"/>
      <c r="AMJ146" s="39"/>
      <c r="AMK146" s="39"/>
    </row>
    <row r="147" spans="1:1025" s="44" customFormat="1" ht="15.75" customHeight="1" x14ac:dyDescent="0.25">
      <c r="A147" s="38">
        <v>72</v>
      </c>
      <c r="B147" s="39" t="s">
        <v>445</v>
      </c>
      <c r="C147" s="39" t="s">
        <v>446</v>
      </c>
      <c r="D147" s="51">
        <v>1163017.3700000001</v>
      </c>
      <c r="E147" s="50" t="s">
        <v>410</v>
      </c>
      <c r="F147" s="76" t="s">
        <v>411</v>
      </c>
      <c r="G147" s="51">
        <v>1163017.3700000001</v>
      </c>
      <c r="H147" s="43" t="s">
        <v>447</v>
      </c>
      <c r="I147" s="39" t="s">
        <v>13</v>
      </c>
      <c r="J147" s="39" t="s">
        <v>448</v>
      </c>
      <c r="K147" s="39" t="s">
        <v>449</v>
      </c>
      <c r="ALJ147" s="39"/>
      <c r="ALK147" s="39"/>
      <c r="ALL147" s="39"/>
      <c r="ALM147" s="39"/>
      <c r="ALN147" s="39"/>
      <c r="ALO147" s="39"/>
      <c r="ALP147" s="39"/>
      <c r="ALQ147" s="39"/>
      <c r="ALR147" s="39"/>
      <c r="ALS147" s="39"/>
      <c r="ALT147" s="39"/>
      <c r="ALU147" s="39"/>
      <c r="ALV147" s="39"/>
      <c r="ALW147" s="39"/>
      <c r="ALX147" s="39"/>
      <c r="ALY147" s="39"/>
      <c r="ALZ147" s="39"/>
      <c r="AMA147" s="39"/>
      <c r="AMB147" s="39"/>
      <c r="AMC147" s="39"/>
      <c r="AMD147" s="39"/>
      <c r="AME147" s="39"/>
      <c r="AMF147" s="39"/>
      <c r="AMG147" s="39"/>
      <c r="AMH147" s="39"/>
      <c r="AMI147" s="39"/>
      <c r="AMJ147" s="39"/>
      <c r="AMK147" s="39"/>
    </row>
    <row r="148" spans="1:1025" s="44" customFormat="1" ht="15.75" customHeight="1" x14ac:dyDescent="0.25">
      <c r="A148" s="38">
        <v>73</v>
      </c>
      <c r="B148" s="39" t="s">
        <v>450</v>
      </c>
      <c r="C148" s="39" t="s">
        <v>451</v>
      </c>
      <c r="D148" s="40">
        <v>1151499.3799999999</v>
      </c>
      <c r="E148" s="38" t="s">
        <v>236</v>
      </c>
      <c r="F148" s="39" t="s">
        <v>237</v>
      </c>
      <c r="G148" s="48">
        <v>252103.71</v>
      </c>
      <c r="H148" s="43" t="s">
        <v>452</v>
      </c>
      <c r="I148" s="39" t="s">
        <v>13</v>
      </c>
      <c r="J148" s="39" t="s">
        <v>453</v>
      </c>
      <c r="K148" s="39" t="s">
        <v>454</v>
      </c>
    </row>
    <row r="149" spans="1:1025" s="44" customFormat="1" ht="15.75" customHeight="1" x14ac:dyDescent="0.25">
      <c r="A149" s="38">
        <v>73</v>
      </c>
      <c r="B149" s="39" t="s">
        <v>450</v>
      </c>
      <c r="C149" s="39" t="s">
        <v>451</v>
      </c>
      <c r="D149" s="40">
        <v>1151499.3799999999</v>
      </c>
      <c r="E149" s="41" t="s">
        <v>236</v>
      </c>
      <c r="F149" s="42" t="s">
        <v>237</v>
      </c>
      <c r="G149" s="40">
        <v>871358.22</v>
      </c>
      <c r="H149" s="43" t="s">
        <v>452</v>
      </c>
      <c r="I149" s="39" t="s">
        <v>13</v>
      </c>
      <c r="J149" s="39" t="s">
        <v>453</v>
      </c>
      <c r="K149" s="39" t="s">
        <v>15</v>
      </c>
    </row>
    <row r="150" spans="1:1025" s="44" customFormat="1" ht="15.75" customHeight="1" x14ac:dyDescent="0.25">
      <c r="A150" s="38">
        <v>73</v>
      </c>
      <c r="B150" s="39" t="s">
        <v>450</v>
      </c>
      <c r="C150" s="39" t="s">
        <v>451</v>
      </c>
      <c r="D150" s="48">
        <v>1151499.3799999999</v>
      </c>
      <c r="E150" s="38" t="s">
        <v>351</v>
      </c>
      <c r="F150" s="39" t="s">
        <v>352</v>
      </c>
      <c r="G150" s="48">
        <v>28037.45</v>
      </c>
      <c r="H150" s="43" t="s">
        <v>452</v>
      </c>
      <c r="I150" s="39" t="s">
        <v>307</v>
      </c>
      <c r="J150" s="39" t="s">
        <v>455</v>
      </c>
      <c r="K150" s="39" t="s">
        <v>456</v>
      </c>
    </row>
    <row r="151" spans="1:1025" s="44" customFormat="1" ht="15.75" customHeight="1" x14ac:dyDescent="0.25">
      <c r="A151" s="38">
        <v>74</v>
      </c>
      <c r="B151" s="39" t="s">
        <v>457</v>
      </c>
      <c r="C151" s="39" t="s">
        <v>458</v>
      </c>
      <c r="D151" s="48">
        <v>1102265.9099999999</v>
      </c>
      <c r="E151" s="38" t="s">
        <v>410</v>
      </c>
      <c r="F151" s="39" t="s">
        <v>411</v>
      </c>
      <c r="G151" s="48">
        <v>1102265.9099999999</v>
      </c>
      <c r="H151" s="43" t="s">
        <v>459</v>
      </c>
      <c r="I151" s="39" t="s">
        <v>13</v>
      </c>
      <c r="J151" s="39" t="s">
        <v>460</v>
      </c>
      <c r="K151" s="39" t="s">
        <v>461</v>
      </c>
    </row>
    <row r="152" spans="1:1025" s="44" customFormat="1" ht="15.75" customHeight="1" x14ac:dyDescent="0.25">
      <c r="A152" s="38">
        <v>75</v>
      </c>
      <c r="B152" s="25" t="s">
        <v>155</v>
      </c>
      <c r="C152" s="26" t="s">
        <v>156</v>
      </c>
      <c r="D152" s="34">
        <v>1099147.75</v>
      </c>
      <c r="E152" s="27" t="s">
        <v>54</v>
      </c>
      <c r="F152" s="27" t="s">
        <v>55</v>
      </c>
      <c r="G152" s="34">
        <v>1099147.75</v>
      </c>
      <c r="H152" s="28" t="s">
        <v>157</v>
      </c>
      <c r="I152" s="29" t="s">
        <v>13</v>
      </c>
      <c r="J152" s="30" t="s">
        <v>158</v>
      </c>
      <c r="K152" s="39" t="s">
        <v>304</v>
      </c>
    </row>
    <row r="153" spans="1:1025" s="44" customFormat="1" ht="15.75" customHeight="1" x14ac:dyDescent="0.25">
      <c r="A153" s="38">
        <v>76</v>
      </c>
      <c r="B153" s="25" t="s">
        <v>523</v>
      </c>
      <c r="C153" s="26">
        <v>71304592430</v>
      </c>
      <c r="D153" s="31">
        <v>1098563.8500000001</v>
      </c>
      <c r="E153" s="32" t="s">
        <v>66</v>
      </c>
      <c r="F153" s="32" t="s">
        <v>67</v>
      </c>
      <c r="G153" s="31">
        <v>167569.28</v>
      </c>
      <c r="H153" s="28" t="s">
        <v>521</v>
      </c>
      <c r="I153" s="29" t="s">
        <v>13</v>
      </c>
      <c r="J153" s="57">
        <v>44615</v>
      </c>
      <c r="K153" s="39" t="s">
        <v>304</v>
      </c>
      <c r="L153" s="39"/>
      <c r="M153" s="39"/>
    </row>
    <row r="154" spans="1:1025" s="44" customFormat="1" ht="15.75" customHeight="1" x14ac:dyDescent="0.25">
      <c r="A154" s="38">
        <v>76</v>
      </c>
      <c r="B154" s="25" t="s">
        <v>523</v>
      </c>
      <c r="C154" s="26">
        <v>71304592430</v>
      </c>
      <c r="D154" s="31">
        <v>1098563.8500000001</v>
      </c>
      <c r="E154" s="32" t="s">
        <v>54</v>
      </c>
      <c r="F154" s="32" t="s">
        <v>55</v>
      </c>
      <c r="G154" s="31">
        <v>930994.57</v>
      </c>
      <c r="H154" s="28" t="s">
        <v>521</v>
      </c>
      <c r="I154" s="29" t="s">
        <v>522</v>
      </c>
      <c r="J154" s="57" t="s">
        <v>562</v>
      </c>
      <c r="K154" s="39" t="s">
        <v>304</v>
      </c>
      <c r="L154" s="39"/>
    </row>
    <row r="155" spans="1:1025" s="44" customFormat="1" ht="15.75" customHeight="1" x14ac:dyDescent="0.25">
      <c r="A155" s="38">
        <v>77</v>
      </c>
      <c r="B155" s="39" t="s">
        <v>462</v>
      </c>
      <c r="C155" s="39" t="s">
        <v>463</v>
      </c>
      <c r="D155" s="48">
        <v>1081058.93</v>
      </c>
      <c r="E155" s="38" t="s">
        <v>464</v>
      </c>
      <c r="F155" s="39" t="s">
        <v>465</v>
      </c>
      <c r="G155" s="48">
        <v>450164.5</v>
      </c>
      <c r="H155" s="43" t="s">
        <v>466</v>
      </c>
      <c r="I155" s="39" t="s">
        <v>13</v>
      </c>
      <c r="J155" s="39" t="s">
        <v>467</v>
      </c>
      <c r="K155" s="39" t="s">
        <v>468</v>
      </c>
      <c r="L155" s="39"/>
    </row>
    <row r="156" spans="1:1025" s="44" customFormat="1" ht="15.75" customHeight="1" x14ac:dyDescent="0.25">
      <c r="A156" s="38">
        <v>77</v>
      </c>
      <c r="B156" s="39" t="s">
        <v>462</v>
      </c>
      <c r="C156" s="39" t="s">
        <v>463</v>
      </c>
      <c r="D156" s="48">
        <v>1081058.93</v>
      </c>
      <c r="E156" s="38" t="s">
        <v>271</v>
      </c>
      <c r="F156" s="39" t="s">
        <v>272</v>
      </c>
      <c r="G156" s="48">
        <v>630894.43000000005</v>
      </c>
      <c r="H156" s="43" t="s">
        <v>466</v>
      </c>
      <c r="I156" s="39" t="s">
        <v>13</v>
      </c>
      <c r="J156" s="39" t="s">
        <v>469</v>
      </c>
      <c r="K156" s="39" t="s">
        <v>470</v>
      </c>
      <c r="L156" s="39"/>
    </row>
    <row r="157" spans="1:1025" s="44" customFormat="1" ht="15.75" customHeight="1" x14ac:dyDescent="0.25">
      <c r="A157" s="54">
        <v>78</v>
      </c>
      <c r="B157" s="25" t="s">
        <v>205</v>
      </c>
      <c r="C157" s="26" t="s">
        <v>206</v>
      </c>
      <c r="D157" s="31">
        <v>1039435.02</v>
      </c>
      <c r="E157" s="32" t="s">
        <v>54</v>
      </c>
      <c r="F157" s="32" t="s">
        <v>55</v>
      </c>
      <c r="G157" s="33">
        <v>1039435.02</v>
      </c>
      <c r="H157" s="28" t="s">
        <v>207</v>
      </c>
      <c r="I157" s="29" t="s">
        <v>13</v>
      </c>
      <c r="J157" s="30" t="s">
        <v>101</v>
      </c>
      <c r="K157" s="39" t="s">
        <v>304</v>
      </c>
      <c r="L157" s="39"/>
    </row>
    <row r="158" spans="1:1025" s="44" customFormat="1" ht="15.75" customHeight="1" x14ac:dyDescent="0.25">
      <c r="A158" s="54">
        <v>79</v>
      </c>
      <c r="B158" s="39" t="s">
        <v>264</v>
      </c>
      <c r="C158" s="39" t="s">
        <v>265</v>
      </c>
      <c r="D158" s="40">
        <v>1005574.37</v>
      </c>
      <c r="E158" s="41" t="s">
        <v>236</v>
      </c>
      <c r="F158" s="42" t="s">
        <v>237</v>
      </c>
      <c r="G158" s="40">
        <v>487358.15</v>
      </c>
      <c r="H158" s="43" t="s">
        <v>298</v>
      </c>
      <c r="I158" s="39" t="s">
        <v>13</v>
      </c>
      <c r="J158" s="39" t="s">
        <v>235</v>
      </c>
      <c r="K158" s="39" t="s">
        <v>239</v>
      </c>
      <c r="L158" s="39"/>
    </row>
    <row r="159" spans="1:1025" s="44" customFormat="1" ht="15.75" customHeight="1" x14ac:dyDescent="0.25">
      <c r="A159" s="54">
        <v>79</v>
      </c>
      <c r="B159" s="39" t="s">
        <v>264</v>
      </c>
      <c r="C159" s="39" t="s">
        <v>265</v>
      </c>
      <c r="D159" s="40">
        <v>1005574.37</v>
      </c>
      <c r="E159" s="41" t="s">
        <v>236</v>
      </c>
      <c r="F159" s="42" t="s">
        <v>237</v>
      </c>
      <c r="G159" s="40">
        <v>487358.15</v>
      </c>
      <c r="H159" s="43" t="s">
        <v>298</v>
      </c>
      <c r="I159" s="39" t="s">
        <v>13</v>
      </c>
      <c r="J159" s="39" t="s">
        <v>235</v>
      </c>
      <c r="K159" s="39" t="s">
        <v>239</v>
      </c>
      <c r="L159" s="39"/>
    </row>
    <row r="160" spans="1:1025" s="44" customFormat="1" ht="15.75" customHeight="1" x14ac:dyDescent="0.25">
      <c r="A160" s="54">
        <v>79</v>
      </c>
      <c r="B160" s="39" t="s">
        <v>264</v>
      </c>
      <c r="C160" s="39" t="s">
        <v>265</v>
      </c>
      <c r="D160" s="40">
        <v>1005574.37</v>
      </c>
      <c r="E160" s="41" t="s">
        <v>351</v>
      </c>
      <c r="F160" s="42" t="s">
        <v>352</v>
      </c>
      <c r="G160" s="40">
        <v>30858.07</v>
      </c>
      <c r="H160" s="43" t="s">
        <v>298</v>
      </c>
      <c r="I160" s="39" t="s">
        <v>307</v>
      </c>
      <c r="J160" s="39" t="s">
        <v>353</v>
      </c>
      <c r="K160" s="39" t="s">
        <v>354</v>
      </c>
      <c r="L160" s="39"/>
    </row>
    <row r="161" spans="1:1025" s="44" customFormat="1" ht="15.75" customHeight="1" x14ac:dyDescent="0.25">
      <c r="A161" s="54">
        <v>80</v>
      </c>
      <c r="B161" s="39" t="s">
        <v>269</v>
      </c>
      <c r="C161" s="45" t="s">
        <v>270</v>
      </c>
      <c r="D161" s="47">
        <v>991042.83018249401</v>
      </c>
      <c r="E161" s="39" t="s">
        <v>120</v>
      </c>
      <c r="F161" s="39" t="s">
        <v>121</v>
      </c>
      <c r="G161" s="48">
        <f>D161</f>
        <v>991042.83018249401</v>
      </c>
      <c r="H161" s="39" t="s">
        <v>300</v>
      </c>
      <c r="I161" s="39" t="s">
        <v>307</v>
      </c>
      <c r="J161" s="45" t="s">
        <v>198</v>
      </c>
      <c r="K161" s="45" t="s">
        <v>495</v>
      </c>
      <c r="L161" s="39"/>
    </row>
    <row r="162" spans="1:1025" s="44" customFormat="1" ht="15.75" customHeight="1" x14ac:dyDescent="0.25">
      <c r="A162" s="54">
        <v>81</v>
      </c>
      <c r="B162" s="38" t="s">
        <v>219</v>
      </c>
      <c r="C162" s="49" t="s">
        <v>220</v>
      </c>
      <c r="D162" s="47">
        <v>987134.07</v>
      </c>
      <c r="E162" s="38" t="s">
        <v>66</v>
      </c>
      <c r="F162" s="38" t="s">
        <v>67</v>
      </c>
      <c r="G162" s="48">
        <v>382262.86</v>
      </c>
      <c r="H162" s="44" t="s">
        <v>221</v>
      </c>
      <c r="I162" s="39" t="s">
        <v>13</v>
      </c>
      <c r="J162" s="45" t="s">
        <v>83</v>
      </c>
      <c r="K162" s="45" t="s">
        <v>57</v>
      </c>
      <c r="L162" s="39"/>
    </row>
    <row r="163" spans="1:1025" s="44" customFormat="1" ht="15.75" customHeight="1" x14ac:dyDescent="0.25">
      <c r="A163" s="54">
        <v>81</v>
      </c>
      <c r="B163" s="38" t="s">
        <v>219</v>
      </c>
      <c r="C163" s="49" t="s">
        <v>220</v>
      </c>
      <c r="D163" s="47">
        <v>987134.07</v>
      </c>
      <c r="E163" s="50" t="s">
        <v>54</v>
      </c>
      <c r="F163" s="50" t="s">
        <v>55</v>
      </c>
      <c r="G163" s="51">
        <v>604871.21</v>
      </c>
      <c r="H163" s="44" t="s">
        <v>221</v>
      </c>
      <c r="I163" s="39" t="s">
        <v>13</v>
      </c>
      <c r="J163" s="45" t="s">
        <v>83</v>
      </c>
      <c r="K163" s="45" t="s">
        <v>57</v>
      </c>
      <c r="L163" s="39"/>
    </row>
    <row r="164" spans="1:1025" s="44" customFormat="1" ht="15.75" customHeight="1" x14ac:dyDescent="0.25">
      <c r="A164" s="38">
        <v>82</v>
      </c>
      <c r="B164" s="39" t="s">
        <v>471</v>
      </c>
      <c r="C164" s="39" t="s">
        <v>472</v>
      </c>
      <c r="D164" s="48">
        <v>965475.63</v>
      </c>
      <c r="E164" s="38" t="s">
        <v>201</v>
      </c>
      <c r="F164" s="39" t="s">
        <v>202</v>
      </c>
      <c r="G164" s="48">
        <v>495145.41</v>
      </c>
      <c r="H164" s="43" t="s">
        <v>473</v>
      </c>
      <c r="I164" s="39" t="s">
        <v>13</v>
      </c>
      <c r="J164" s="39" t="s">
        <v>474</v>
      </c>
      <c r="K164" s="39" t="s">
        <v>475</v>
      </c>
      <c r="L164" s="39"/>
    </row>
    <row r="165" spans="1:1025" s="44" customFormat="1" ht="15.75" customHeight="1" x14ac:dyDescent="0.25">
      <c r="A165" s="38">
        <v>82</v>
      </c>
      <c r="B165" s="39" t="s">
        <v>471</v>
      </c>
      <c r="C165" s="39" t="s">
        <v>472</v>
      </c>
      <c r="D165" s="51">
        <v>965475.63</v>
      </c>
      <c r="E165" s="50" t="s">
        <v>201</v>
      </c>
      <c r="F165" s="76" t="s">
        <v>202</v>
      </c>
      <c r="G165" s="51">
        <v>470330.22</v>
      </c>
      <c r="H165" s="43" t="s">
        <v>473</v>
      </c>
      <c r="I165" s="39" t="s">
        <v>13</v>
      </c>
      <c r="J165" s="39" t="s">
        <v>418</v>
      </c>
      <c r="K165" s="39" t="s">
        <v>476</v>
      </c>
      <c r="L165" s="39"/>
    </row>
    <row r="166" spans="1:1025" s="44" customFormat="1" ht="15.75" customHeight="1" x14ac:dyDescent="0.25">
      <c r="A166" s="54">
        <v>83</v>
      </c>
      <c r="B166" s="39" t="s">
        <v>253</v>
      </c>
      <c r="C166" s="45" t="s">
        <v>254</v>
      </c>
      <c r="D166" s="47">
        <v>957217.67985665938</v>
      </c>
      <c r="E166" s="76" t="s">
        <v>120</v>
      </c>
      <c r="F166" s="76" t="s">
        <v>121</v>
      </c>
      <c r="G166" s="51">
        <f>D166</f>
        <v>957217.67985665938</v>
      </c>
      <c r="H166" s="39" t="s">
        <v>295</v>
      </c>
      <c r="I166" s="39" t="s">
        <v>307</v>
      </c>
      <c r="J166" s="45" t="s">
        <v>255</v>
      </c>
      <c r="K166" s="45" t="s">
        <v>496</v>
      </c>
      <c r="L166" s="39"/>
      <c r="M166" s="39"/>
    </row>
    <row r="167" spans="1:1025" s="44" customFormat="1" ht="15.75" customHeight="1" x14ac:dyDescent="0.25">
      <c r="A167" s="38">
        <v>84</v>
      </c>
      <c r="B167" s="39" t="s">
        <v>222</v>
      </c>
      <c r="C167" s="39" t="s">
        <v>223</v>
      </c>
      <c r="D167" s="51">
        <v>931768.22</v>
      </c>
      <c r="E167" s="50" t="s">
        <v>120</v>
      </c>
      <c r="F167" s="76" t="s">
        <v>121</v>
      </c>
      <c r="G167" s="51">
        <f>D167</f>
        <v>931768.22</v>
      </c>
      <c r="H167" s="43" t="s">
        <v>224</v>
      </c>
      <c r="I167" s="39" t="s">
        <v>307</v>
      </c>
      <c r="J167" s="39" t="s">
        <v>189</v>
      </c>
      <c r="K167" s="39" t="s">
        <v>350</v>
      </c>
      <c r="L167" s="39"/>
      <c r="M167" s="39"/>
    </row>
    <row r="168" spans="1:1025" s="44" customFormat="1" ht="15.75" customHeight="1" x14ac:dyDescent="0.25">
      <c r="A168" s="37">
        <v>85</v>
      </c>
      <c r="B168" s="25" t="s">
        <v>164</v>
      </c>
      <c r="C168" s="26" t="s">
        <v>165</v>
      </c>
      <c r="D168" s="31">
        <v>915773.86</v>
      </c>
      <c r="E168" s="32" t="s">
        <v>54</v>
      </c>
      <c r="F168" s="32" t="s">
        <v>55</v>
      </c>
      <c r="G168" s="33">
        <v>859296.85</v>
      </c>
      <c r="H168" s="28" t="s">
        <v>166</v>
      </c>
      <c r="I168" s="29" t="s">
        <v>13</v>
      </c>
      <c r="J168" s="30" t="s">
        <v>101</v>
      </c>
      <c r="K168" s="30" t="s">
        <v>57</v>
      </c>
      <c r="L168" s="39"/>
    </row>
    <row r="169" spans="1:1025" s="44" customFormat="1" ht="15.75" customHeight="1" x14ac:dyDescent="0.25">
      <c r="A169" s="37">
        <v>85</v>
      </c>
      <c r="B169" s="25" t="s">
        <v>164</v>
      </c>
      <c r="C169" s="26" t="s">
        <v>165</v>
      </c>
      <c r="D169" s="34">
        <v>915773.86</v>
      </c>
      <c r="E169" s="32" t="s">
        <v>66</v>
      </c>
      <c r="F169" s="32" t="s">
        <v>67</v>
      </c>
      <c r="G169" s="33">
        <v>56477.01</v>
      </c>
      <c r="H169" s="28" t="s">
        <v>166</v>
      </c>
      <c r="I169" s="29" t="s">
        <v>13</v>
      </c>
      <c r="J169" s="30" t="s">
        <v>101</v>
      </c>
      <c r="K169" s="30" t="s">
        <v>57</v>
      </c>
      <c r="L169" s="39"/>
      <c r="ALJ169" s="39"/>
      <c r="ALK169" s="39"/>
      <c r="ALL169" s="39"/>
      <c r="ALM169" s="39"/>
      <c r="ALN169" s="39"/>
      <c r="ALO169" s="39"/>
      <c r="ALP169" s="39"/>
      <c r="ALQ169" s="39"/>
      <c r="ALR169" s="39"/>
      <c r="ALS169" s="39"/>
      <c r="ALT169" s="39"/>
      <c r="ALU169" s="39"/>
      <c r="ALV169" s="39"/>
      <c r="ALW169" s="39"/>
      <c r="ALX169" s="39"/>
      <c r="ALY169" s="39"/>
      <c r="ALZ169" s="39"/>
      <c r="AMA169" s="39"/>
      <c r="AMB169" s="39"/>
      <c r="AMC169" s="39"/>
      <c r="AMD169" s="39"/>
      <c r="AME169" s="39"/>
      <c r="AMF169" s="39"/>
      <c r="AMG169" s="39"/>
      <c r="AMH169" s="39"/>
      <c r="AMI169" s="39"/>
      <c r="AMJ169" s="39"/>
      <c r="AMK169" s="39"/>
    </row>
    <row r="170" spans="1:1025" s="44" customFormat="1" ht="15.75" customHeight="1" x14ac:dyDescent="0.25">
      <c r="A170" s="54">
        <v>86</v>
      </c>
      <c r="B170" s="38" t="s">
        <v>184</v>
      </c>
      <c r="C170" s="49" t="s">
        <v>185</v>
      </c>
      <c r="D170" s="47">
        <v>895345.22</v>
      </c>
      <c r="E170" s="50" t="s">
        <v>54</v>
      </c>
      <c r="F170" s="50" t="s">
        <v>55</v>
      </c>
      <c r="G170" s="47">
        <v>895345.22</v>
      </c>
      <c r="H170" s="44" t="s">
        <v>186</v>
      </c>
      <c r="I170" s="39" t="s">
        <v>13</v>
      </c>
      <c r="J170" s="45" t="s">
        <v>71</v>
      </c>
      <c r="K170" s="45" t="s">
        <v>57</v>
      </c>
      <c r="L170" s="39"/>
      <c r="ALJ170" s="39"/>
      <c r="ALK170" s="39"/>
      <c r="ALL170" s="39"/>
      <c r="ALM170" s="39"/>
      <c r="ALN170" s="39"/>
      <c r="ALO170" s="39"/>
      <c r="ALP170" s="39"/>
      <c r="ALQ170" s="39"/>
      <c r="ALR170" s="39"/>
      <c r="ALS170" s="39"/>
      <c r="ALT170" s="39"/>
      <c r="ALU170" s="39"/>
      <c r="ALV170" s="39"/>
      <c r="ALW170" s="39"/>
      <c r="ALX170" s="39"/>
      <c r="ALY170" s="39"/>
      <c r="ALZ170" s="39"/>
      <c r="AMA170" s="39"/>
      <c r="AMB170" s="39"/>
      <c r="AMC170" s="39"/>
      <c r="AMD170" s="39"/>
      <c r="AME170" s="39"/>
      <c r="AMF170" s="39"/>
      <c r="AMG170" s="39"/>
      <c r="AMH170" s="39"/>
      <c r="AMI170" s="39"/>
      <c r="AMJ170" s="39"/>
      <c r="AMK170" s="39"/>
    </row>
    <row r="171" spans="1:1025" s="44" customFormat="1" ht="15.75" customHeight="1" x14ac:dyDescent="0.25">
      <c r="A171" s="54">
        <v>87</v>
      </c>
      <c r="B171" s="39" t="s">
        <v>225</v>
      </c>
      <c r="C171" s="45" t="s">
        <v>226</v>
      </c>
      <c r="D171" s="47">
        <v>891985.08661291399</v>
      </c>
      <c r="E171" s="39" t="s">
        <v>120</v>
      </c>
      <c r="F171" s="39" t="s">
        <v>121</v>
      </c>
      <c r="G171" s="48">
        <f>D171</f>
        <v>891985.08661291399</v>
      </c>
      <c r="H171" s="44" t="s">
        <v>227</v>
      </c>
      <c r="I171" s="39" t="s">
        <v>307</v>
      </c>
      <c r="J171" s="45" t="s">
        <v>228</v>
      </c>
      <c r="K171" s="45" t="s">
        <v>497</v>
      </c>
      <c r="L171" s="39"/>
      <c r="ALJ171" s="39"/>
      <c r="ALK171" s="39"/>
      <c r="ALL171" s="39"/>
      <c r="ALM171" s="39"/>
      <c r="ALN171" s="39"/>
      <c r="ALO171" s="39"/>
      <c r="ALP171" s="39"/>
      <c r="ALQ171" s="39"/>
      <c r="ALR171" s="39"/>
      <c r="ALS171" s="39"/>
      <c r="ALT171" s="39"/>
      <c r="ALU171" s="39"/>
      <c r="ALV171" s="39"/>
      <c r="ALW171" s="39"/>
      <c r="ALX171" s="39"/>
      <c r="ALY171" s="39"/>
      <c r="ALZ171" s="39"/>
      <c r="AMA171" s="39"/>
      <c r="AMB171" s="39"/>
      <c r="AMC171" s="39"/>
      <c r="AMD171" s="39"/>
      <c r="AME171" s="39"/>
      <c r="AMF171" s="39"/>
      <c r="AMG171" s="39"/>
      <c r="AMH171" s="39"/>
      <c r="AMI171" s="39"/>
      <c r="AMJ171" s="39"/>
      <c r="AMK171" s="39"/>
    </row>
    <row r="172" spans="1:1025" s="44" customFormat="1" ht="15.75" customHeight="1" x14ac:dyDescent="0.25">
      <c r="A172" s="54">
        <v>88</v>
      </c>
      <c r="B172" s="39" t="s">
        <v>250</v>
      </c>
      <c r="C172" s="45" t="s">
        <v>251</v>
      </c>
      <c r="D172" s="46">
        <v>888752.34622934496</v>
      </c>
      <c r="E172" s="42" t="s">
        <v>120</v>
      </c>
      <c r="F172" s="42" t="s">
        <v>121</v>
      </c>
      <c r="G172" s="40">
        <f>D172</f>
        <v>888752.34622934496</v>
      </c>
      <c r="H172" s="39" t="s">
        <v>294</v>
      </c>
      <c r="I172" s="39" t="s">
        <v>307</v>
      </c>
      <c r="J172" s="45" t="s">
        <v>252</v>
      </c>
      <c r="K172" s="45" t="s">
        <v>498</v>
      </c>
      <c r="ALJ172" s="39"/>
      <c r="ALK172" s="39"/>
      <c r="ALL172" s="39"/>
      <c r="ALM172" s="39"/>
      <c r="ALN172" s="39"/>
      <c r="ALO172" s="39"/>
      <c r="ALP172" s="39"/>
      <c r="ALQ172" s="39"/>
      <c r="ALR172" s="39"/>
      <c r="ALS172" s="39"/>
      <c r="ALT172" s="39"/>
      <c r="ALU172" s="39"/>
      <c r="ALV172" s="39"/>
      <c r="ALW172" s="39"/>
      <c r="ALX172" s="39"/>
      <c r="ALY172" s="39"/>
      <c r="ALZ172" s="39"/>
      <c r="AMA172" s="39"/>
      <c r="AMB172" s="39"/>
      <c r="AMC172" s="39"/>
      <c r="AMD172" s="39"/>
      <c r="AME172" s="39"/>
      <c r="AMF172" s="39"/>
      <c r="AMG172" s="39"/>
      <c r="AMH172" s="39"/>
      <c r="AMI172" s="39"/>
      <c r="AMJ172" s="39"/>
      <c r="AMK172" s="39"/>
    </row>
    <row r="173" spans="1:1025" s="44" customFormat="1" ht="15.75" customHeight="1" x14ac:dyDescent="0.25">
      <c r="A173" s="54">
        <v>89</v>
      </c>
      <c r="B173" s="38" t="s">
        <v>361</v>
      </c>
      <c r="C173" s="49" t="s">
        <v>362</v>
      </c>
      <c r="D173" s="46">
        <f>418536.202413564+454219.29</f>
        <v>872755.492413564</v>
      </c>
      <c r="E173" s="41" t="s">
        <v>120</v>
      </c>
      <c r="F173" s="41" t="s">
        <v>121</v>
      </c>
      <c r="G173" s="46">
        <f>418536.202413564+454219.29</f>
        <v>872755.492413564</v>
      </c>
      <c r="H173" s="44" t="s">
        <v>558</v>
      </c>
      <c r="I173" s="39" t="s">
        <v>307</v>
      </c>
      <c r="J173" s="45" t="s">
        <v>360</v>
      </c>
      <c r="K173" s="39" t="s">
        <v>366</v>
      </c>
      <c r="ALJ173" s="39"/>
      <c r="ALK173" s="39"/>
      <c r="ALL173" s="39"/>
      <c r="ALM173" s="39"/>
      <c r="ALN173" s="39"/>
      <c r="ALO173" s="39"/>
      <c r="ALP173" s="39"/>
      <c r="ALQ173" s="39"/>
      <c r="ALR173" s="39"/>
      <c r="ALS173" s="39"/>
      <c r="ALT173" s="39"/>
      <c r="ALU173" s="39"/>
      <c r="ALV173" s="39"/>
      <c r="ALW173" s="39"/>
      <c r="ALX173" s="39"/>
      <c r="ALY173" s="39"/>
      <c r="ALZ173" s="39"/>
      <c r="AMA173" s="39"/>
      <c r="AMB173" s="39"/>
      <c r="AMC173" s="39"/>
      <c r="AMD173" s="39"/>
      <c r="AME173" s="39"/>
      <c r="AMF173" s="39"/>
      <c r="AMG173" s="39"/>
      <c r="AMH173" s="39"/>
      <c r="AMI173" s="39"/>
      <c r="AMJ173" s="39"/>
      <c r="AMK173" s="39"/>
    </row>
    <row r="174" spans="1:1025" s="44" customFormat="1" ht="15.75" customHeight="1" x14ac:dyDescent="0.25">
      <c r="A174" s="54">
        <v>90</v>
      </c>
      <c r="B174" s="38" t="s">
        <v>168</v>
      </c>
      <c r="C174" s="49" t="s">
        <v>169</v>
      </c>
      <c r="D174" s="46">
        <v>844937.05</v>
      </c>
      <c r="E174" s="41" t="s">
        <v>66</v>
      </c>
      <c r="F174" s="41" t="s">
        <v>67</v>
      </c>
      <c r="G174" s="40">
        <v>536870.65</v>
      </c>
      <c r="H174" s="44" t="s">
        <v>170</v>
      </c>
      <c r="I174" s="39" t="s">
        <v>13</v>
      </c>
      <c r="J174" s="45" t="s">
        <v>83</v>
      </c>
      <c r="K174" s="45" t="s">
        <v>57</v>
      </c>
      <c r="ALJ174" s="39"/>
      <c r="ALK174" s="39"/>
      <c r="ALL174" s="39"/>
      <c r="ALM174" s="39"/>
      <c r="ALN174" s="39"/>
      <c r="ALO174" s="39"/>
      <c r="ALP174" s="39"/>
      <c r="ALQ174" s="39"/>
      <c r="ALR174" s="39"/>
      <c r="ALS174" s="39"/>
      <c r="ALT174" s="39"/>
      <c r="ALU174" s="39"/>
      <c r="ALV174" s="39"/>
      <c r="ALW174" s="39"/>
      <c r="ALX174" s="39"/>
      <c r="ALY174" s="39"/>
      <c r="ALZ174" s="39"/>
      <c r="AMA174" s="39"/>
      <c r="AMB174" s="39"/>
      <c r="AMC174" s="39"/>
      <c r="AMD174" s="39"/>
      <c r="AME174" s="39"/>
      <c r="AMF174" s="39"/>
      <c r="AMG174" s="39"/>
      <c r="AMH174" s="39"/>
      <c r="AMI174" s="39"/>
      <c r="AMJ174" s="39"/>
      <c r="AMK174" s="39"/>
    </row>
    <row r="175" spans="1:1025" s="44" customFormat="1" ht="15.75" customHeight="1" x14ac:dyDescent="0.25">
      <c r="A175" s="54">
        <v>90</v>
      </c>
      <c r="B175" s="38" t="s">
        <v>168</v>
      </c>
      <c r="C175" s="49" t="s">
        <v>169</v>
      </c>
      <c r="D175" s="46">
        <v>844937.05</v>
      </c>
      <c r="E175" s="41" t="s">
        <v>54</v>
      </c>
      <c r="F175" s="41" t="s">
        <v>55</v>
      </c>
      <c r="G175" s="40">
        <v>308066.40000000002</v>
      </c>
      <c r="H175" s="44" t="s">
        <v>170</v>
      </c>
      <c r="I175" s="39" t="s">
        <v>13</v>
      </c>
      <c r="J175" s="45" t="s">
        <v>83</v>
      </c>
      <c r="K175" s="45" t="s">
        <v>57</v>
      </c>
      <c r="ALJ175" s="39"/>
      <c r="ALK175" s="39"/>
      <c r="ALL175" s="39"/>
      <c r="ALM175" s="39"/>
      <c r="ALN175" s="39"/>
      <c r="ALO175" s="39"/>
      <c r="ALP175" s="39"/>
      <c r="ALQ175" s="39"/>
      <c r="ALR175" s="39"/>
      <c r="ALS175" s="39"/>
      <c r="ALT175" s="39"/>
      <c r="ALU175" s="39"/>
      <c r="ALV175" s="39"/>
      <c r="ALW175" s="39"/>
      <c r="ALX175" s="39"/>
      <c r="ALY175" s="39"/>
      <c r="ALZ175" s="39"/>
      <c r="AMA175" s="39"/>
      <c r="AMB175" s="39"/>
      <c r="AMC175" s="39"/>
      <c r="AMD175" s="39"/>
      <c r="AME175" s="39"/>
      <c r="AMF175" s="39"/>
      <c r="AMG175" s="39"/>
      <c r="AMH175" s="39"/>
      <c r="AMI175" s="39"/>
      <c r="AMJ175" s="39"/>
      <c r="AMK175" s="39"/>
    </row>
    <row r="176" spans="1:1025" s="44" customFormat="1" ht="15.75" customHeight="1" x14ac:dyDescent="0.25">
      <c r="A176" s="54">
        <v>91</v>
      </c>
      <c r="B176" s="39" t="s">
        <v>229</v>
      </c>
      <c r="C176" s="39" t="s">
        <v>230</v>
      </c>
      <c r="D176" s="40">
        <v>844031.39</v>
      </c>
      <c r="E176" s="41" t="s">
        <v>236</v>
      </c>
      <c r="F176" s="42" t="s">
        <v>237</v>
      </c>
      <c r="G176" s="40">
        <v>52225.88</v>
      </c>
      <c r="H176" s="43" t="s">
        <v>233</v>
      </c>
      <c r="I176" s="39" t="s">
        <v>13</v>
      </c>
      <c r="J176" s="39" t="s">
        <v>235</v>
      </c>
      <c r="K176" s="39" t="s">
        <v>239</v>
      </c>
      <c r="ALJ176" s="39"/>
      <c r="ALK176" s="39"/>
      <c r="ALL176" s="39"/>
      <c r="ALM176" s="39"/>
      <c r="ALN176" s="39"/>
      <c r="ALO176" s="39"/>
      <c r="ALP176" s="39"/>
      <c r="ALQ176" s="39"/>
      <c r="ALR176" s="39"/>
      <c r="ALS176" s="39"/>
      <c r="ALT176" s="39"/>
      <c r="ALU176" s="39"/>
      <c r="ALV176" s="39"/>
      <c r="ALW176" s="39"/>
      <c r="ALX176" s="39"/>
      <c r="ALY176" s="39"/>
      <c r="ALZ176" s="39"/>
      <c r="AMA176" s="39"/>
      <c r="AMB176" s="39"/>
      <c r="AMC176" s="39"/>
      <c r="AMD176" s="39"/>
      <c r="AME176" s="39"/>
      <c r="AMF176" s="39"/>
      <c r="AMG176" s="39"/>
      <c r="AMH176" s="39"/>
      <c r="AMI176" s="39"/>
      <c r="AMJ176" s="39"/>
      <c r="AMK176" s="39"/>
    </row>
    <row r="177" spans="1:1025" s="44" customFormat="1" ht="15.75" customHeight="1" x14ac:dyDescent="0.25">
      <c r="A177" s="54">
        <v>91</v>
      </c>
      <c r="B177" s="39" t="s">
        <v>229</v>
      </c>
      <c r="C177" s="39" t="s">
        <v>230</v>
      </c>
      <c r="D177" s="40">
        <v>844031.39</v>
      </c>
      <c r="E177" s="41" t="s">
        <v>236</v>
      </c>
      <c r="F177" s="42" t="s">
        <v>237</v>
      </c>
      <c r="G177" s="40">
        <v>29487.5</v>
      </c>
      <c r="H177" s="43" t="s">
        <v>233</v>
      </c>
      <c r="I177" s="39" t="s">
        <v>13</v>
      </c>
      <c r="J177" s="39" t="s">
        <v>238</v>
      </c>
      <c r="K177" s="39" t="s">
        <v>22</v>
      </c>
    </row>
    <row r="178" spans="1:1025" s="44" customFormat="1" ht="15.75" customHeight="1" x14ac:dyDescent="0.25">
      <c r="A178" s="54">
        <v>91</v>
      </c>
      <c r="B178" s="39" t="s">
        <v>229</v>
      </c>
      <c r="C178" s="39" t="s">
        <v>230</v>
      </c>
      <c r="D178" s="40">
        <v>844031.39</v>
      </c>
      <c r="E178" s="38" t="s">
        <v>231</v>
      </c>
      <c r="F178" s="39" t="s">
        <v>232</v>
      </c>
      <c r="G178" s="48">
        <v>762318.01</v>
      </c>
      <c r="H178" s="43" t="s">
        <v>233</v>
      </c>
      <c r="I178" s="39" t="s">
        <v>307</v>
      </c>
      <c r="J178" s="39" t="s">
        <v>234</v>
      </c>
      <c r="K178" s="39" t="s">
        <v>235</v>
      </c>
    </row>
    <row r="179" spans="1:1025" s="44" customFormat="1" ht="15.75" customHeight="1" x14ac:dyDescent="0.25">
      <c r="A179" s="38">
        <v>92</v>
      </c>
      <c r="B179" s="39" t="s">
        <v>256</v>
      </c>
      <c r="C179" s="39" t="s">
        <v>257</v>
      </c>
      <c r="D179" s="51">
        <v>836966.99</v>
      </c>
      <c r="E179" s="38" t="s">
        <v>258</v>
      </c>
      <c r="F179" s="39" t="s">
        <v>259</v>
      </c>
      <c r="G179" s="48">
        <v>836966.99</v>
      </c>
      <c r="H179" s="43" t="s">
        <v>296</v>
      </c>
      <c r="I179" s="39" t="s">
        <v>13</v>
      </c>
      <c r="J179" s="39" t="s">
        <v>477</v>
      </c>
      <c r="K179" s="39" t="s">
        <v>22</v>
      </c>
      <c r="ALJ179" s="39"/>
      <c r="ALK179" s="39"/>
      <c r="ALL179" s="39"/>
      <c r="ALM179" s="39"/>
      <c r="ALN179" s="39"/>
      <c r="ALO179" s="39"/>
      <c r="ALP179" s="39"/>
      <c r="ALQ179" s="39"/>
      <c r="ALR179" s="39"/>
      <c r="ALS179" s="39"/>
      <c r="ALT179" s="39"/>
      <c r="ALU179" s="39"/>
      <c r="ALV179" s="39"/>
      <c r="ALW179" s="39"/>
      <c r="ALX179" s="39"/>
      <c r="ALY179" s="39"/>
      <c r="ALZ179" s="39"/>
      <c r="AMA179" s="39"/>
      <c r="AMB179" s="39"/>
      <c r="AMC179" s="39"/>
      <c r="AMD179" s="39"/>
      <c r="AME179" s="39"/>
      <c r="AMF179" s="39"/>
      <c r="AMG179" s="39"/>
      <c r="AMH179" s="39"/>
      <c r="AMI179" s="39"/>
      <c r="AMJ179" s="39"/>
      <c r="AMK179" s="39"/>
    </row>
    <row r="180" spans="1:1025" s="44" customFormat="1" ht="15.75" customHeight="1" x14ac:dyDescent="0.25">
      <c r="A180" s="38">
        <v>93</v>
      </c>
      <c r="B180" s="38" t="s">
        <v>500</v>
      </c>
      <c r="C180" s="49" t="s">
        <v>501</v>
      </c>
      <c r="D180" s="47">
        <f>394400.871573429+390464+46090.11</f>
        <v>830954.98157342896</v>
      </c>
      <c r="E180" s="50" t="s">
        <v>120</v>
      </c>
      <c r="F180" s="50" t="s">
        <v>121</v>
      </c>
      <c r="G180" s="51">
        <f>394400.871573429+390464+46090.11</f>
        <v>830954.98157342896</v>
      </c>
      <c r="H180" s="39" t="s">
        <v>559</v>
      </c>
      <c r="I180" s="39" t="s">
        <v>13</v>
      </c>
      <c r="J180" s="52" t="s">
        <v>249</v>
      </c>
      <c r="K180" s="52" t="s">
        <v>346</v>
      </c>
    </row>
    <row r="181" spans="1:1025" s="44" customFormat="1" ht="15.75" customHeight="1" x14ac:dyDescent="0.25">
      <c r="A181" s="54">
        <v>94</v>
      </c>
      <c r="B181" s="39" t="s">
        <v>478</v>
      </c>
      <c r="C181" s="39" t="s">
        <v>479</v>
      </c>
      <c r="D181" s="51">
        <v>816969.62</v>
      </c>
      <c r="E181" s="38" t="s">
        <v>403</v>
      </c>
      <c r="F181" s="39" t="s">
        <v>404</v>
      </c>
      <c r="G181" s="48">
        <v>816969.62</v>
      </c>
      <c r="H181" s="43" t="s">
        <v>480</v>
      </c>
      <c r="I181" s="39" t="s">
        <v>13</v>
      </c>
      <c r="J181" s="39" t="s">
        <v>481</v>
      </c>
      <c r="K181" s="39" t="s">
        <v>482</v>
      </c>
      <c r="ALJ181" s="39"/>
      <c r="ALK181" s="39"/>
      <c r="ALL181" s="39"/>
      <c r="ALM181" s="39"/>
      <c r="ALN181" s="39"/>
      <c r="ALO181" s="39"/>
      <c r="ALP181" s="39"/>
      <c r="ALQ181" s="39"/>
      <c r="ALR181" s="39"/>
      <c r="ALS181" s="39"/>
      <c r="ALT181" s="39"/>
      <c r="ALU181" s="39"/>
      <c r="ALV181" s="39"/>
      <c r="ALW181" s="39"/>
      <c r="ALX181" s="39"/>
      <c r="ALY181" s="39"/>
      <c r="ALZ181" s="39"/>
      <c r="AMA181" s="39"/>
      <c r="AMB181" s="39"/>
      <c r="AMC181" s="39"/>
      <c r="AMD181" s="39"/>
      <c r="AME181" s="39"/>
      <c r="AMF181" s="39"/>
      <c r="AMG181" s="39"/>
      <c r="AMH181" s="39"/>
      <c r="AMI181" s="39"/>
      <c r="AMJ181" s="39"/>
      <c r="AMK181" s="39"/>
    </row>
    <row r="182" spans="1:1025" s="44" customFormat="1" ht="15.75" customHeight="1" x14ac:dyDescent="0.25">
      <c r="A182" s="38">
        <v>95</v>
      </c>
      <c r="B182" s="39" t="s">
        <v>240</v>
      </c>
      <c r="C182" s="45" t="s">
        <v>241</v>
      </c>
      <c r="D182" s="47">
        <v>815537.30332404305</v>
      </c>
      <c r="E182" s="39" t="s">
        <v>120</v>
      </c>
      <c r="F182" s="39" t="s">
        <v>121</v>
      </c>
      <c r="G182" s="48">
        <f>D182</f>
        <v>815537.30332404305</v>
      </c>
      <c r="H182" s="44" t="s">
        <v>242</v>
      </c>
      <c r="I182" s="39" t="s">
        <v>13</v>
      </c>
      <c r="J182" s="45" t="s">
        <v>243</v>
      </c>
      <c r="K182" s="45" t="s">
        <v>346</v>
      </c>
      <c r="L182" s="39"/>
      <c r="ALJ182" s="39"/>
      <c r="ALK182" s="39"/>
      <c r="ALL182" s="39"/>
      <c r="ALM182" s="39"/>
      <c r="ALN182" s="39"/>
      <c r="ALO182" s="39"/>
      <c r="ALP182" s="39"/>
      <c r="ALQ182" s="39"/>
      <c r="ALR182" s="39"/>
      <c r="ALS182" s="39"/>
      <c r="ALT182" s="39"/>
      <c r="ALU182" s="39"/>
      <c r="ALV182" s="39"/>
      <c r="ALW182" s="39"/>
      <c r="ALX182" s="39"/>
      <c r="ALY182" s="39"/>
      <c r="ALZ182" s="39"/>
      <c r="AMA182" s="39"/>
      <c r="AMB182" s="39"/>
      <c r="AMC182" s="39"/>
      <c r="AMD182" s="39"/>
      <c r="AME182" s="39"/>
      <c r="AMF182" s="39"/>
      <c r="AMG182" s="39"/>
      <c r="AMH182" s="39"/>
      <c r="AMI182" s="39"/>
      <c r="AMJ182" s="39"/>
      <c r="AMK182" s="39"/>
    </row>
    <row r="183" spans="1:1025" s="44" customFormat="1" ht="15.75" customHeight="1" x14ac:dyDescent="0.25">
      <c r="A183" s="54">
        <v>96</v>
      </c>
      <c r="B183" s="38" t="s">
        <v>212</v>
      </c>
      <c r="C183" s="49" t="s">
        <v>213</v>
      </c>
      <c r="D183" s="47">
        <v>806660.82</v>
      </c>
      <c r="E183" s="50" t="s">
        <v>66</v>
      </c>
      <c r="F183" s="50" t="s">
        <v>67</v>
      </c>
      <c r="G183" s="47">
        <v>806660.82</v>
      </c>
      <c r="H183" s="44" t="s">
        <v>214</v>
      </c>
      <c r="I183" s="39" t="s">
        <v>13</v>
      </c>
      <c r="J183" s="45" t="s">
        <v>83</v>
      </c>
      <c r="K183" s="45" t="s">
        <v>57</v>
      </c>
      <c r="L183" s="39"/>
      <c r="ALJ183" s="39"/>
      <c r="ALK183" s="39"/>
      <c r="ALL183" s="39"/>
      <c r="ALM183" s="39"/>
      <c r="ALN183" s="39"/>
      <c r="ALO183" s="39"/>
      <c r="ALP183" s="39"/>
      <c r="ALQ183" s="39"/>
      <c r="ALR183" s="39"/>
      <c r="ALS183" s="39"/>
      <c r="ALT183" s="39"/>
      <c r="ALU183" s="39"/>
      <c r="ALV183" s="39"/>
      <c r="ALW183" s="39"/>
      <c r="ALX183" s="39"/>
      <c r="ALY183" s="39"/>
      <c r="ALZ183" s="39"/>
      <c r="AMA183" s="39"/>
      <c r="AMB183" s="39"/>
      <c r="AMC183" s="39"/>
      <c r="AMD183" s="39"/>
      <c r="AME183" s="39"/>
      <c r="AMF183" s="39"/>
      <c r="AMG183" s="39"/>
      <c r="AMH183" s="39"/>
      <c r="AMI183" s="39"/>
      <c r="AMJ183" s="39"/>
      <c r="AMK183" s="39"/>
    </row>
    <row r="184" spans="1:1025" s="44" customFormat="1" ht="15.75" customHeight="1" x14ac:dyDescent="0.25">
      <c r="A184" s="54">
        <v>97</v>
      </c>
      <c r="B184" s="39" t="s">
        <v>483</v>
      </c>
      <c r="C184" s="39" t="s">
        <v>484</v>
      </c>
      <c r="D184" s="40">
        <v>801374.86</v>
      </c>
      <c r="E184" s="38" t="s">
        <v>464</v>
      </c>
      <c r="F184" s="39" t="s">
        <v>465</v>
      </c>
      <c r="G184" s="48">
        <v>801374.86</v>
      </c>
      <c r="H184" s="43" t="s">
        <v>485</v>
      </c>
      <c r="I184" s="39" t="s">
        <v>13</v>
      </c>
      <c r="J184" s="39" t="s">
        <v>486</v>
      </c>
      <c r="K184" s="39" t="s">
        <v>487</v>
      </c>
    </row>
    <row r="185" spans="1:1025" s="44" customFormat="1" ht="15.75" customHeight="1" x14ac:dyDescent="0.25">
      <c r="A185" s="54">
        <v>98</v>
      </c>
      <c r="B185" s="39" t="s">
        <v>244</v>
      </c>
      <c r="C185" s="45" t="s">
        <v>245</v>
      </c>
      <c r="D185" s="47">
        <v>788654.68</v>
      </c>
      <c r="E185" s="39" t="s">
        <v>120</v>
      </c>
      <c r="F185" s="39" t="s">
        <v>121</v>
      </c>
      <c r="G185" s="48">
        <f>D185</f>
        <v>788654.68</v>
      </c>
      <c r="H185" s="39" t="s">
        <v>292</v>
      </c>
      <c r="I185" s="39" t="s">
        <v>307</v>
      </c>
      <c r="J185" s="45" t="s">
        <v>246</v>
      </c>
      <c r="K185" s="45" t="s">
        <v>499</v>
      </c>
      <c r="L185" s="39"/>
    </row>
    <row r="186" spans="1:1025" s="44" customFormat="1" ht="15.75" customHeight="1" x14ac:dyDescent="0.25">
      <c r="A186" s="38">
        <v>99</v>
      </c>
      <c r="B186" s="38" t="s">
        <v>363</v>
      </c>
      <c r="C186" s="49" t="s">
        <v>364</v>
      </c>
      <c r="D186" s="47">
        <f>509329.045+269520.88</f>
        <v>778849.92500000005</v>
      </c>
      <c r="E186" s="41" t="s">
        <v>120</v>
      </c>
      <c r="F186" s="41" t="s">
        <v>121</v>
      </c>
      <c r="G186" s="46">
        <f>509329.045+269520.88</f>
        <v>778849.92500000005</v>
      </c>
      <c r="H186" s="44" t="s">
        <v>560</v>
      </c>
      <c r="I186" s="39" t="s">
        <v>13</v>
      </c>
      <c r="J186" s="45" t="s">
        <v>365</v>
      </c>
      <c r="K186" s="39" t="s">
        <v>346</v>
      </c>
    </row>
    <row r="187" spans="1:1025" s="80" customFormat="1" ht="15.75" customHeight="1" thickBot="1" x14ac:dyDescent="0.3">
      <c r="A187" s="81">
        <v>100</v>
      </c>
      <c r="B187" s="79" t="s">
        <v>488</v>
      </c>
      <c r="C187" s="79" t="s">
        <v>489</v>
      </c>
      <c r="D187" s="82">
        <v>764886.06</v>
      </c>
      <c r="E187" s="83" t="s">
        <v>464</v>
      </c>
      <c r="F187" s="79" t="s">
        <v>465</v>
      </c>
      <c r="G187" s="82">
        <v>764886.06</v>
      </c>
      <c r="H187" s="84" t="s">
        <v>490</v>
      </c>
      <c r="I187" s="79" t="s">
        <v>13</v>
      </c>
      <c r="J187" s="79" t="s">
        <v>491</v>
      </c>
      <c r="K187" s="79" t="s">
        <v>22</v>
      </c>
    </row>
    <row r="188" spans="1:1025" ht="15" customHeight="1" thickTop="1" x14ac:dyDescent="0.25">
      <c r="A188" s="69"/>
      <c r="B188" s="32"/>
      <c r="C188" s="70"/>
      <c r="D188" s="34"/>
      <c r="E188" s="27"/>
      <c r="F188" s="27"/>
      <c r="G188" s="22"/>
      <c r="H188" s="75"/>
      <c r="I188" s="75"/>
      <c r="J188" s="78"/>
      <c r="K188" s="78"/>
      <c r="L188" s="36"/>
      <c r="M188" s="36"/>
      <c r="N188" s="21"/>
      <c r="O188" s="36"/>
    </row>
  </sheetData>
  <autoFilter ref="A1:K188">
    <sortState ref="A2:K250">
      <sortCondition descending="1" ref="D1:D250"/>
    </sortState>
  </autoFilter>
  <pageMargins left="0.7" right="0.7" top="0.75" bottom="0.75" header="0" footer="0"/>
  <pageSetup orientation="portrait" r:id="rId1"/>
  <ignoredErrors>
    <ignoredError sqref="C2:C71 C72:C1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Konačna lista NPOO korisnika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Golub Fonjak</dc:creator>
  <cp:lastModifiedBy>Doria Petričević</cp:lastModifiedBy>
  <dcterms:created xsi:type="dcterms:W3CDTF">2023-10-10T09:21:23Z</dcterms:created>
  <dcterms:modified xsi:type="dcterms:W3CDTF">2024-05-02T07:24:08Z</dcterms:modified>
</cp:coreProperties>
</file>